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4625" activeTab="5"/>
  </bookViews>
  <sheets>
    <sheet name="งานติ๋ว" sheetId="5" r:id="rId1"/>
    <sheet name="1" sheetId="6" r:id="rId2"/>
    <sheet name="2" sheetId="7" r:id="rId3"/>
    <sheet name="3" sheetId="8" r:id="rId4"/>
    <sheet name="2560" sheetId="9" r:id="rId5"/>
    <sheet name="วิเคราะห์" sheetId="4" r:id="rId6"/>
  </sheets>
  <calcPr calcId="144525"/>
</workbook>
</file>

<file path=xl/calcChain.xml><?xml version="1.0" encoding="utf-8"?>
<calcChain xmlns="http://schemas.openxmlformats.org/spreadsheetml/2006/main">
  <c r="O15" i="4" l="1"/>
  <c r="O29" i="4"/>
  <c r="Q28" i="4"/>
  <c r="O28" i="4"/>
  <c r="P27" i="4"/>
  <c r="P26" i="4"/>
  <c r="P25" i="4"/>
  <c r="P24" i="4"/>
  <c r="P23" i="4"/>
  <c r="P22" i="4"/>
  <c r="P21" i="4"/>
  <c r="P20" i="4"/>
  <c r="P19" i="4"/>
  <c r="P18" i="4"/>
  <c r="P28" i="4" s="1"/>
</calcChain>
</file>

<file path=xl/sharedStrings.xml><?xml version="1.0" encoding="utf-8"?>
<sst xmlns="http://schemas.openxmlformats.org/spreadsheetml/2006/main" count="187" uniqueCount="95">
  <si>
    <t>รายการ/ปี</t>
  </si>
  <si>
    <t>OPD</t>
  </si>
  <si>
    <t>IPD</t>
  </si>
  <si>
    <t>วันนอน</t>
  </si>
  <si>
    <t>Sum adj_RW</t>
  </si>
  <si>
    <t>CMI</t>
  </si>
  <si>
    <t>อัตราครองเตียง</t>
  </si>
  <si>
    <t>สุขภาพและกป้องกันโรครายบุคคล(18แฟ้ม,21แฟ้ม)</t>
  </si>
  <si>
    <t>4.ข้อมูลการบริการผู้ป่วยนอก และข้อมูลการสร้างเสริม</t>
  </si>
  <si>
    <t>3.ความสมบูรณ์เวชระเบียน(external) โดยทีม สสจ.</t>
  </si>
  <si>
    <t>4.งานข้อมูล</t>
  </si>
  <si>
    <t>งบ57</t>
  </si>
  <si>
    <t>งบ56</t>
  </si>
  <si>
    <t>งบ55</t>
  </si>
  <si>
    <t>2.ความสมบูรณ์เวชระเบียน(internal) โดยคณะกรรมการใน รพ.</t>
  </si>
  <si>
    <t>1.สุ่มตรวจเพื่อทำ MRA(ฉบับ)</t>
  </si>
  <si>
    <t>ไม่ได้เก็บข้อหัวนี้</t>
  </si>
  <si>
    <t>8.sum adj.rw</t>
  </si>
  <si>
    <t>รายการ</t>
  </si>
  <si>
    <t xml:space="preserve">3.เวชระเบียนผู้ป่วยใน </t>
  </si>
  <si>
    <t>7.sum.rw</t>
  </si>
  <si>
    <t>6.Adj.rw เฉลี่ย</t>
  </si>
  <si>
    <t>5.อัตราการครองเตียง</t>
  </si>
  <si>
    <t>4.จำนวนวันนอน(วัน)</t>
  </si>
  <si>
    <t>3.จำนวนผู้ป่วยใน(คน)</t>
  </si>
  <si>
    <t>2.ให้รหัสหัตถการ ICD-9</t>
  </si>
  <si>
    <t>1.ให้รหัสโรค ICD-10</t>
  </si>
  <si>
    <t>2.ผู้ป่วยใน</t>
  </si>
  <si>
    <t>4.ความสมบูรณ์เวชระเบียน(external) โดยทีม สสจ.</t>
  </si>
  <si>
    <t>3.ผู้ป่วยนอกมารับบริการ(ครั้ง)</t>
  </si>
  <si>
    <t>2.ตรวจสอบรหัสหัตถการ ICD-9</t>
  </si>
  <si>
    <t>1.ตรวจสอบรหัสโรค ICD-10</t>
  </si>
  <si>
    <t>1.ผู้ป่วยนอก</t>
  </si>
  <si>
    <t>คุณอุดมศักดิ์  ชัยยะ</t>
  </si>
  <si>
    <t>สรุปผลงานเวชระเบียน</t>
  </si>
  <si>
    <t>ปี57 สุ่มต่างชาติกับ visit ที่ไม่ได้รักษา ตรวจตา ตรวจเท้า และไม่มีการอุทธรณ์</t>
  </si>
  <si>
    <t>ปี56 เกณฑ์บางตัวเปลี่ยน</t>
  </si>
  <si>
    <t>ปี55 แก้ไขพร้อมอุทธรณ์ได้</t>
  </si>
  <si>
    <t>1.ต่างชาติใช้บริการมากขึ้น</t>
  </si>
  <si>
    <t>1.มีลงซ้ำในหัตถการเดียวกันเวลาดึงออกมาเป็น 21 แฟ้ม</t>
  </si>
  <si>
    <t xml:space="preserve">1.ลดลงเนื่องจากแต่ละจุดได้ทราบการสรุปโรค โดยการแนะนำจากผู้รับผิดชอบ </t>
  </si>
  <si>
    <t>1.โอกาสเพิ่มขึ้นเนื่องจากยัง under diag จากการสุ่มตรวจ</t>
  </si>
  <si>
    <t>1.เป็นไปตามจำนวนผู้ป่วยในกับวันนอน</t>
  </si>
  <si>
    <t>1.จำแนกเป็นรหัส 1คนอาจมีหลายโรคในการนอนแต่ละครั้ง</t>
  </si>
  <si>
    <t>ให้รหัสหัตถการ</t>
  </si>
  <si>
    <t>ให้รหัสโรค</t>
  </si>
  <si>
    <t>ผู้ป่วยใน</t>
  </si>
  <si>
    <t>ปี57 ไม่ได้อทธรณ์ยึดตาม auditor</t>
  </si>
  <si>
    <r>
      <t xml:space="preserve">เพิ่มใบ Clinical summary </t>
    </r>
    <r>
      <rPr>
        <sz val="16"/>
        <rFont val="TH SarabunPSK"/>
        <family val="2"/>
      </rPr>
      <t>พบว่ารพ.ยังขาดใบ Clinical summary อยู่</t>
    </r>
  </si>
  <si>
    <t>เกณฑ์80%</t>
  </si>
  <si>
    <t>เวชระเบียนผู้ป่วยใน</t>
  </si>
  <si>
    <t>3.ความสมบูรณ์เวชระเบียน(external) โดยทีมงานยุทธฯสสจ.</t>
  </si>
  <si>
    <t>งบ60</t>
  </si>
  <si>
    <t>6.CMI เฉลี่ย</t>
  </si>
  <si>
    <t>4.ความสมบูรณ์เวชระเบียน(external) โดยทีมงานยุทธฯสสจ.</t>
  </si>
  <si>
    <t xml:space="preserve">* ค่า Sum adj rw และ CMI ปี60 ลดลงจากปี59 นิดหน่อยเนื่องจาก โรคที่มีค่า Sum adj rw=0.2238 คือ diarrhea(A090,A099) </t>
  </si>
  <si>
    <t>10 อันดับโรคประจำปี 2560</t>
  </si>
  <si>
    <t>ลำดับ</t>
  </si>
  <si>
    <t>pdx</t>
  </si>
  <si>
    <t>desc</t>
  </si>
  <si>
    <t>จำนวน</t>
  </si>
  <si>
    <t>เปอร์เซ็นต์</t>
  </si>
  <si>
    <t>จำนวนวันนอน</t>
  </si>
  <si>
    <t>A099</t>
  </si>
  <si>
    <t>Gastroenteritis and colitis of unspecified origin</t>
  </si>
  <si>
    <t>S0600</t>
  </si>
  <si>
    <t>Concussion: without open intracranial wound</t>
  </si>
  <si>
    <t>J180</t>
  </si>
  <si>
    <t>Bronchopneumonia, unspecified</t>
  </si>
  <si>
    <t>J441</t>
  </si>
  <si>
    <t>Chronic obstructive pulmonary disease with acute exacerbation, unspecified</t>
  </si>
  <si>
    <t>I500</t>
  </si>
  <si>
    <t>Congestive heart failure</t>
  </si>
  <si>
    <t>N10</t>
  </si>
  <si>
    <t>Acute tubulo-interstitial nephritis</t>
  </si>
  <si>
    <t>P599</t>
  </si>
  <si>
    <t>Neonatal jaundice, unspecified</t>
  </si>
  <si>
    <t>J440</t>
  </si>
  <si>
    <t>Chronic obstructive pulmonary disease with acute lower respiratory infection</t>
  </si>
  <si>
    <t>A090</t>
  </si>
  <si>
    <t>Other and unspecified gastroenteritis and colitis of infectious origin</t>
  </si>
  <si>
    <t>J209</t>
  </si>
  <si>
    <t>Acute bronchitis, unspecified</t>
  </si>
  <si>
    <t>จำนวนผู้ป่วยใน Dischag  ทั้งหมด  5,024</t>
  </si>
  <si>
    <t>วัน / คน</t>
  </si>
  <si>
    <t>Other  and  unspecified  gastroenteritis  and  colitis  of  infectious  origin</t>
  </si>
  <si>
    <t>Bronchopneumonia,  unspecified</t>
  </si>
  <si>
    <t>L031</t>
  </si>
  <si>
    <t>Cellulitis  of  other  parts  of  limb</t>
  </si>
  <si>
    <t>R509</t>
  </si>
  <si>
    <t>Fever, unspecified</t>
  </si>
  <si>
    <t>จำนวนผู้ป่วนใน Discharge ทั้งหมด 5,097</t>
  </si>
  <si>
    <t>10 อันดับโรค  ปีงบประมาณ 2559</t>
  </si>
  <si>
    <t>และยอดรวมผป.ใน ปี60 น้อยกว่าปี59</t>
  </si>
  <si>
    <t>รวมกันจำนวน 356 รายปี59จำนวน399 ราย และแม่มาคลอดบุตรทั้งหมด 353 คนปี59 คลอด 397  คน ซึ่งมีค่า Sum adj rw=0.3860 และเด็กที่เกิดปกติ Sum adj rw=0.2280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</si>
</sst>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#,##0.0000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charset val="22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u/>
      <sz val="18"/>
      <name val="TH SarabunPSK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6"/>
      <name val="Angsana New"/>
      <family val="1"/>
      <charset val="222"/>
    </font>
    <font>
      <b/>
      <sz val="20"/>
      <name val="Angsana New"/>
      <family val="1"/>
      <charset val="222"/>
    </font>
    <font>
      <sz val="12"/>
      <name val="Angsana New"/>
      <family val="1"/>
      <charset val="222"/>
    </font>
    <font>
      <b/>
      <sz val="18"/>
      <name val="Angsana New"/>
      <family val="1"/>
      <charset val="222"/>
    </font>
    <font>
      <sz val="14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187" fontId="3" fillId="0" borderId="1" xfId="1" applyNumberFormat="1" applyFont="1" applyBorder="1"/>
    <xf numFmtId="0" fontId="2" fillId="0" borderId="1" xfId="0" applyFont="1" applyBorder="1" applyAlignment="1">
      <alignment horizontal="left"/>
    </xf>
    <xf numFmtId="188" fontId="3" fillId="0" borderId="1" xfId="1" applyNumberFormat="1" applyFont="1" applyBorder="1"/>
    <xf numFmtId="18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2" fillId="0" borderId="0" xfId="0" applyFont="1" applyBorder="1" applyAlignment="1">
      <alignment horizontal="left" vertical="top" wrapText="1"/>
    </xf>
    <xf numFmtId="0" fontId="5" fillId="0" borderId="0" xfId="2" applyFont="1"/>
    <xf numFmtId="0" fontId="5" fillId="0" borderId="0" xfId="2" applyFont="1" applyBorder="1"/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6" fillId="0" borderId="0" xfId="2" applyFont="1"/>
    <xf numFmtId="0" fontId="5" fillId="0" borderId="0" xfId="2" applyFont="1" applyBorder="1" applyAlignment="1">
      <alignment horizontal="center"/>
    </xf>
    <xf numFmtId="0" fontId="7" fillId="0" borderId="0" xfId="2" applyFont="1" applyBorder="1"/>
    <xf numFmtId="0" fontId="5" fillId="0" borderId="0" xfId="2" applyFont="1" applyFill="1" applyBorder="1" applyAlignment="1">
      <alignment horizontal="right"/>
    </xf>
    <xf numFmtId="187" fontId="5" fillId="0" borderId="0" xfId="3" applyNumberFormat="1" applyFont="1" applyBorder="1" applyAlignment="1">
      <alignment horizontal="right"/>
    </xf>
    <xf numFmtId="187" fontId="5" fillId="0" borderId="2" xfId="3" applyNumberFormat="1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0" fontId="5" fillId="0" borderId="3" xfId="2" applyFont="1" applyBorder="1"/>
    <xf numFmtId="187" fontId="5" fillId="0" borderId="4" xfId="3" applyNumberFormat="1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5" xfId="2" applyFont="1" applyBorder="1"/>
    <xf numFmtId="0" fontId="5" fillId="0" borderId="1" xfId="3" applyNumberFormat="1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17" fontId="5" fillId="0" borderId="1" xfId="2" applyNumberFormat="1" applyFont="1" applyBorder="1" applyAlignment="1">
      <alignment horizontal="center"/>
    </xf>
    <xf numFmtId="187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2" fontId="5" fillId="0" borderId="1" xfId="2" applyNumberFormat="1" applyFont="1" applyBorder="1" applyAlignment="1">
      <alignment horizontal="right"/>
    </xf>
    <xf numFmtId="0" fontId="5" fillId="0" borderId="0" xfId="3" applyNumberFormat="1" applyFont="1" applyBorder="1" applyAlignment="1">
      <alignment horizontal="right"/>
    </xf>
    <xf numFmtId="2" fontId="5" fillId="0" borderId="0" xfId="2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right"/>
    </xf>
    <xf numFmtId="43" fontId="5" fillId="0" borderId="1" xfId="3" applyFont="1" applyBorder="1" applyAlignment="1">
      <alignment horizontal="right"/>
    </xf>
    <xf numFmtId="43" fontId="5" fillId="0" borderId="1" xfId="3" applyFont="1" applyBorder="1"/>
    <xf numFmtId="0" fontId="8" fillId="0" borderId="1" xfId="2" applyFont="1" applyBorder="1" applyAlignment="1">
      <alignment horizontal="center"/>
    </xf>
    <xf numFmtId="17" fontId="5" fillId="0" borderId="0" xfId="2" applyNumberFormat="1" applyFont="1" applyBorder="1" applyAlignment="1">
      <alignment horizontal="center"/>
    </xf>
    <xf numFmtId="0" fontId="7" fillId="0" borderId="0" xfId="2" applyFont="1"/>
    <xf numFmtId="43" fontId="5" fillId="0" borderId="0" xfId="3" applyFon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187" fontId="5" fillId="0" borderId="1" xfId="3" applyNumberFormat="1" applyFont="1" applyBorder="1"/>
    <xf numFmtId="17" fontId="5" fillId="0" borderId="0" xfId="2" applyNumberFormat="1" applyFont="1" applyBorder="1"/>
    <xf numFmtId="0" fontId="5" fillId="0" borderId="1" xfId="2" applyFont="1" applyBorder="1" applyAlignment="1">
      <alignment horizontal="right" vertical="top" wrapText="1"/>
    </xf>
    <xf numFmtId="0" fontId="5" fillId="0" borderId="6" xfId="2" applyFont="1" applyBorder="1"/>
    <xf numFmtId="3" fontId="5" fillId="0" borderId="0" xfId="2" applyNumberFormat="1" applyFont="1" applyBorder="1" applyAlignment="1">
      <alignment vertical="top" wrapText="1"/>
    </xf>
    <xf numFmtId="3" fontId="5" fillId="0" borderId="4" xfId="2" applyNumberFormat="1" applyFont="1" applyBorder="1" applyAlignment="1">
      <alignment vertical="top" wrapText="1"/>
    </xf>
    <xf numFmtId="3" fontId="5" fillId="0" borderId="4" xfId="2" applyNumberFormat="1" applyFont="1" applyBorder="1"/>
    <xf numFmtId="0" fontId="5" fillId="0" borderId="1" xfId="2" applyFont="1" applyBorder="1" applyAlignment="1">
      <alignment horizontal="left"/>
    </xf>
    <xf numFmtId="187" fontId="5" fillId="0" borderId="0" xfId="3" applyNumberFormat="1" applyFont="1" applyBorder="1"/>
    <xf numFmtId="187" fontId="5" fillId="0" borderId="4" xfId="3" applyNumberFormat="1" applyFont="1" applyBorder="1"/>
    <xf numFmtId="0" fontId="5" fillId="0" borderId="4" xfId="2" applyFont="1" applyBorder="1"/>
    <xf numFmtId="0" fontId="9" fillId="0" borderId="0" xfId="2" applyFont="1"/>
    <xf numFmtId="0" fontId="4" fillId="0" borderId="0" xfId="2"/>
    <xf numFmtId="0" fontId="10" fillId="0" borderId="0" xfId="2" applyFont="1"/>
    <xf numFmtId="0" fontId="11" fillId="0" borderId="0" xfId="2" applyFont="1"/>
    <xf numFmtId="0" fontId="12" fillId="0" borderId="0" xfId="2" applyFont="1"/>
    <xf numFmtId="188" fontId="3" fillId="0" borderId="1" xfId="3" applyNumberFormat="1" applyFont="1" applyBorder="1" applyAlignment="1">
      <alignment horizontal="center" vertical="center" wrapText="1"/>
    </xf>
    <xf numFmtId="188" fontId="5" fillId="0" borderId="1" xfId="3" applyNumberFormat="1" applyFont="1" applyBorder="1" applyAlignment="1">
      <alignment horizontal="center"/>
    </xf>
    <xf numFmtId="187" fontId="3" fillId="0" borderId="1" xfId="3" applyNumberFormat="1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2" fontId="13" fillId="0" borderId="1" xfId="0" applyNumberFormat="1" applyFont="1" applyBorder="1" applyAlignment="1">
      <alignment horizontal="center"/>
    </xf>
    <xf numFmtId="0" fontId="13" fillId="0" borderId="0" xfId="0" applyFont="1" applyAlignment="1"/>
    <xf numFmtId="0" fontId="13" fillId="0" borderId="2" xfId="0" applyFont="1" applyBorder="1" applyAlignment="1"/>
    <xf numFmtId="3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Continuous"/>
    </xf>
    <xf numFmtId="3" fontId="13" fillId="0" borderId="1" xfId="0" applyNumberFormat="1" applyFont="1" applyBorder="1" applyAlignment="1">
      <alignment horizontal="center"/>
    </xf>
    <xf numFmtId="0" fontId="13" fillId="0" borderId="0" xfId="0" applyFont="1"/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งานติ๋ว!$A$6</c:f>
              <c:strCache>
                <c:ptCount val="1"/>
                <c:pt idx="0">
                  <c:v>1.ตรวจสอบรหัสโรค ICD-10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งานติ๋ว!$B$5:$D$5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งานติ๋ว!$B$6:$D$6</c:f>
              <c:numCache>
                <c:formatCode>_-* #,##0_-;\-* #,##0_-;_-* "-"??_-;_-@_-</c:formatCode>
                <c:ptCount val="3"/>
                <c:pt idx="0">
                  <c:v>2741</c:v>
                </c:pt>
                <c:pt idx="1">
                  <c:v>2560</c:v>
                </c:pt>
                <c:pt idx="2">
                  <c:v>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05152"/>
        <c:axId val="78306688"/>
      </c:lineChart>
      <c:catAx>
        <c:axId val="78305152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78306688"/>
        <c:crosses val="autoZero"/>
        <c:auto val="1"/>
        <c:lblAlgn val="ctr"/>
        <c:lblOffset val="100"/>
        <c:noMultiLvlLbl val="0"/>
      </c:catAx>
      <c:valAx>
        <c:axId val="7830668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7830515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งานติ๋ว!$H$21</c:f>
              <c:strCache>
                <c:ptCount val="1"/>
                <c:pt idx="0">
                  <c:v>7.sum.rw</c:v>
                </c:pt>
              </c:strCache>
            </c:strRef>
          </c:tx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th-TH"/>
                      <a:t>ช่วง</a:t>
                    </a:r>
                    <a:r>
                      <a:rPr lang="th-TH" baseline="0"/>
                      <a:t>ใช้</a:t>
                    </a:r>
                    <a:r>
                      <a:rPr lang="en-US" baseline="0"/>
                      <a:t>drg v4 </a:t>
                    </a:r>
                    <a:r>
                      <a:rPr lang="th-TH" baseline="0"/>
                      <a:t>กับ </a:t>
                    </a:r>
                    <a:r>
                      <a:rPr lang="en-US" baseline="0"/>
                      <a:t>v5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4444444444444E-2"/>
                  <c:y val="6.48148148148148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th-TH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งานติ๋ว!$I$20:$K$20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งานติ๋ว!$I$21:$K$21</c:f>
              <c:numCache>
                <c:formatCode>_(* #,##0.00_);_(* \(#,##0.00\);_(* "-"??_);_(@_)</c:formatCode>
                <c:ptCount val="3"/>
                <c:pt idx="0" formatCode="General">
                  <c:v>0</c:v>
                </c:pt>
                <c:pt idx="1">
                  <c:v>2463.4699999999998</c:v>
                </c:pt>
                <c:pt idx="2">
                  <c:v>2493.1466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56064"/>
        <c:axId val="87274240"/>
      </c:lineChart>
      <c:catAx>
        <c:axId val="87256064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7274240"/>
        <c:crosses val="autoZero"/>
        <c:auto val="1"/>
        <c:lblAlgn val="ctr"/>
        <c:lblOffset val="100"/>
        <c:noMultiLvlLbl val="0"/>
      </c:catAx>
      <c:valAx>
        <c:axId val="8727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256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งานติ๋ว!$H$23</c:f>
              <c:strCache>
                <c:ptCount val="1"/>
                <c:pt idx="0">
                  <c:v>8.sum adj.rw</c:v>
                </c:pt>
              </c:strCache>
            </c:strRef>
          </c:tx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th-TH"/>
                      <a:t>ช่วงใช้</a:t>
                    </a:r>
                    <a:r>
                      <a:rPr lang="th-TH" baseline="0"/>
                      <a:t> </a:t>
                    </a:r>
                    <a:r>
                      <a:rPr lang="en-US" baseline="0"/>
                      <a:t>drg4 </a:t>
                    </a:r>
                  </a:p>
                  <a:p>
                    <a:pPr>
                      <a:defRPr/>
                    </a:pPr>
                    <a:r>
                      <a:rPr lang="th-TH" baseline="0"/>
                      <a:t>กับ </a:t>
                    </a:r>
                    <a:r>
                      <a:rPr lang="en-US" baseline="0"/>
                      <a:t>v5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555555555556061E-3"/>
                  <c:y val="4.16666666666666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th-TH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งานติ๋ว!$I$22:$K$22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งานติ๋ว!$I$23:$K$23</c:f>
              <c:numCache>
                <c:formatCode>_(* #,##0.00_);_(* \(#,##0.00\);_(* "-"??_);_(@_)</c:formatCode>
                <c:ptCount val="3"/>
                <c:pt idx="0" formatCode="General">
                  <c:v>0</c:v>
                </c:pt>
                <c:pt idx="1">
                  <c:v>2456.0500000000002</c:v>
                </c:pt>
                <c:pt idx="2">
                  <c:v>2482.8656999999998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02624"/>
        <c:axId val="89804160"/>
      </c:lineChart>
      <c:catAx>
        <c:axId val="89802624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9804160"/>
        <c:crosses val="autoZero"/>
        <c:auto val="1"/>
        <c:lblAlgn val="ctr"/>
        <c:lblOffset val="100"/>
        <c:noMultiLvlLbl val="0"/>
      </c:catAx>
      <c:valAx>
        <c:axId val="8980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80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งานติ๋ว!$H$26</c:f>
              <c:strCache>
                <c:ptCount val="1"/>
                <c:pt idx="0">
                  <c:v>2.ความสมบูรณ์เวชระเบียน(internal) โดยคณะกรรมการใน รพ.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0"/>
                  <c:y val="3.25203252032520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th-TH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งานติ๋ว!$I$25:$K$25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งานติ๋ว!$I$26:$K$26</c:f>
              <c:numCache>
                <c:formatCode>General</c:formatCode>
                <c:ptCount val="3"/>
                <c:pt idx="0">
                  <c:v>91.34</c:v>
                </c:pt>
                <c:pt idx="1">
                  <c:v>91.56</c:v>
                </c:pt>
                <c:pt idx="2" formatCode="0.00">
                  <c:v>91.55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42432"/>
        <c:axId val="89843968"/>
      </c:lineChart>
      <c:catAx>
        <c:axId val="89842432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9843968"/>
        <c:crosses val="autoZero"/>
        <c:auto val="1"/>
        <c:lblAlgn val="ctr"/>
        <c:lblOffset val="100"/>
        <c:noMultiLvlLbl val="0"/>
      </c:catAx>
      <c:valAx>
        <c:axId val="8984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84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งานติ๋ว!$H$28</c:f>
              <c:strCache>
                <c:ptCount val="1"/>
                <c:pt idx="0">
                  <c:v>3.ความสมบูรณ์เวชระเบียน(external) โดยทีม สสจ.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งานติ๋ว!$I$27:$K$27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งานติ๋ว!$I$28:$K$28</c:f>
              <c:numCache>
                <c:formatCode>General</c:formatCode>
                <c:ptCount val="3"/>
                <c:pt idx="0">
                  <c:v>88.46</c:v>
                </c:pt>
                <c:pt idx="1">
                  <c:v>91.42</c:v>
                </c:pt>
                <c:pt idx="2">
                  <c:v>86.77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1392"/>
        <c:axId val="89297280"/>
      </c:lineChart>
      <c:catAx>
        <c:axId val="89291392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9297280"/>
        <c:crosses val="autoZero"/>
        <c:auto val="1"/>
        <c:lblAlgn val="ctr"/>
        <c:lblOffset val="100"/>
        <c:noMultiLvlLbl val="0"/>
      </c:catAx>
      <c:valAx>
        <c:axId val="8929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291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วิเคราะห์!$A$2</c:f>
              <c:strCache>
                <c:ptCount val="1"/>
                <c:pt idx="0">
                  <c:v>OPD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วิเคราะห์!$B$1:$D$1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วิเคราะห์!$B$2:$D$2</c:f>
              <c:numCache>
                <c:formatCode>_-* #,##0_-;\-* #,##0_-;_-* "-"??_-;_-@_-</c:formatCode>
                <c:ptCount val="3"/>
                <c:pt idx="0">
                  <c:v>93665</c:v>
                </c:pt>
                <c:pt idx="1">
                  <c:v>102129</c:v>
                </c:pt>
                <c:pt idx="2">
                  <c:v>104533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71776"/>
        <c:axId val="89373312"/>
      </c:lineChart>
      <c:catAx>
        <c:axId val="8937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 baseline="0"/>
            </a:pPr>
            <a:endParaRPr lang="th-TH"/>
          </a:p>
        </c:txPr>
        <c:crossAx val="89373312"/>
        <c:crosses val="autoZero"/>
        <c:auto val="1"/>
        <c:lblAlgn val="ctr"/>
        <c:lblOffset val="100"/>
        <c:noMultiLvlLbl val="0"/>
      </c:catAx>
      <c:valAx>
        <c:axId val="8937331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89371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วิเคราะห์!$A$3</c:f>
              <c:strCache>
                <c:ptCount val="1"/>
                <c:pt idx="0">
                  <c:v>IPD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8.8359925555996977E-2"/>
                  <c:y val="-7.3003220321997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วิเคราะห์!$B$1:$D$1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วิเคราะห์!$B$3:$D$3</c:f>
              <c:numCache>
                <c:formatCode>_-* #,##0_-;\-* #,##0_-;_-* "-"??_-;_-@_-</c:formatCode>
                <c:ptCount val="3"/>
                <c:pt idx="0">
                  <c:v>4364</c:v>
                </c:pt>
                <c:pt idx="1">
                  <c:v>5097</c:v>
                </c:pt>
                <c:pt idx="2">
                  <c:v>5024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03072"/>
        <c:axId val="89608960"/>
      </c:lineChart>
      <c:catAx>
        <c:axId val="896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80" baseline="0"/>
            </a:pPr>
            <a:endParaRPr lang="th-TH"/>
          </a:p>
        </c:txPr>
        <c:crossAx val="89608960"/>
        <c:crosses val="autoZero"/>
        <c:auto val="1"/>
        <c:lblAlgn val="ctr"/>
        <c:lblOffset val="100"/>
        <c:noMultiLvlLbl val="0"/>
      </c:catAx>
      <c:valAx>
        <c:axId val="8960896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89603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4803149606299213" l="0.11811023622047245" r="0.11811023622047245" t="0.74803149606299213" header="0.31496062992125984" footer="0.31496062992125984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วิเคราะห์!$A$4</c:f>
              <c:strCache>
                <c:ptCount val="1"/>
                <c:pt idx="0">
                  <c:v>วันนอน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วิเคราะห์!$B$1:$D$1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วิเคราะห์!$B$4:$D$4</c:f>
              <c:numCache>
                <c:formatCode>_-* #,##0_-;\-* #,##0_-;_-* "-"??_-;_-@_-</c:formatCode>
                <c:ptCount val="3"/>
                <c:pt idx="0">
                  <c:v>13419</c:v>
                </c:pt>
                <c:pt idx="1">
                  <c:v>16233</c:v>
                </c:pt>
                <c:pt idx="2">
                  <c:v>16340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25728"/>
        <c:axId val="89627264"/>
      </c:lineChart>
      <c:catAx>
        <c:axId val="8962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 baseline="0"/>
            </a:pPr>
            <a:endParaRPr lang="th-TH"/>
          </a:p>
        </c:txPr>
        <c:crossAx val="89627264"/>
        <c:crosses val="autoZero"/>
        <c:auto val="1"/>
        <c:lblAlgn val="ctr"/>
        <c:lblOffset val="100"/>
        <c:noMultiLvlLbl val="0"/>
      </c:catAx>
      <c:valAx>
        <c:axId val="8962726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8962572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วิเคราะห์!$A$5</c:f>
              <c:strCache>
                <c:ptCount val="1"/>
                <c:pt idx="0">
                  <c:v>Sum adj_RW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7.6351346492647326E-2"/>
                  <c:y val="2.3391363167731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03954802259887E-2"/>
                  <c:y val="-6.956521739130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664783427495289E-2"/>
                  <c:y val="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วิเคราะห์!$B$1:$D$1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วิเคราะห์!$B$5:$D$5</c:f>
              <c:numCache>
                <c:formatCode>_-* #,##0.0000_-;\-* #,##0.0000_-;_-* "-"??_-;_-@_-</c:formatCode>
                <c:ptCount val="3"/>
                <c:pt idx="0">
                  <c:v>2456.1831999999999</c:v>
                </c:pt>
                <c:pt idx="1">
                  <c:v>3018.9472999999998</c:v>
                </c:pt>
                <c:pt idx="2" formatCode="#,##0.0000">
                  <c:v>2914.8072000000002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52224"/>
        <c:axId val="89670400"/>
      </c:lineChart>
      <c:catAx>
        <c:axId val="8965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th-TH"/>
          </a:p>
        </c:txPr>
        <c:crossAx val="89670400"/>
        <c:crosses val="autoZero"/>
        <c:auto val="1"/>
        <c:lblAlgn val="ctr"/>
        <c:lblOffset val="100"/>
        <c:noMultiLvlLbl val="0"/>
      </c:catAx>
      <c:valAx>
        <c:axId val="89670400"/>
        <c:scaling>
          <c:orientation val="minMax"/>
        </c:scaling>
        <c:delete val="0"/>
        <c:axPos val="l"/>
        <c:majorGridlines/>
        <c:numFmt formatCode="_-* #,##0.0000_-;\-* #,##0.0000_-;_-* &quot;-&quot;??_-;_-@_-" sourceLinked="1"/>
        <c:majorTickMark val="out"/>
        <c:minorTickMark val="none"/>
        <c:tickLblPos val="nextTo"/>
        <c:crossAx val="8965222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วิเคราะห์!$A$6</c:f>
              <c:strCache>
                <c:ptCount val="1"/>
                <c:pt idx="0">
                  <c:v>CMI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1728395061728392E-2"/>
                  <c:y val="5.581395348837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84362139917696E-2"/>
                  <c:y val="-3.720930232558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5444944640118471E-17"/>
                  <c:y val="-3.2258078172076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วิเคราะห์!$B$1:$D$1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วิเคราะห์!$B$6:$D$6</c:f>
              <c:numCache>
                <c:formatCode>_-* #,##0.0000_-;\-* #,##0.0000_-;_-* "-"??_-;_-@_-</c:formatCode>
                <c:ptCount val="3"/>
                <c:pt idx="0">
                  <c:v>0.56279999999999997</c:v>
                </c:pt>
                <c:pt idx="1">
                  <c:v>0.59230000000000005</c:v>
                </c:pt>
                <c:pt idx="2">
                  <c:v>0.58020000000000005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7648"/>
        <c:axId val="89709184"/>
      </c:lineChart>
      <c:catAx>
        <c:axId val="897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709184"/>
        <c:crosses val="autoZero"/>
        <c:auto val="1"/>
        <c:lblAlgn val="ctr"/>
        <c:lblOffset val="100"/>
        <c:noMultiLvlLbl val="0"/>
      </c:catAx>
      <c:valAx>
        <c:axId val="89709184"/>
        <c:scaling>
          <c:orientation val="minMax"/>
        </c:scaling>
        <c:delete val="0"/>
        <c:axPos val="l"/>
        <c:majorGridlines/>
        <c:numFmt formatCode="_-* #,##0.0000_-;\-* #,##0.0000_-;_-* &quot;-&quot;??_-;_-@_-" sourceLinked="1"/>
        <c:majorTickMark val="out"/>
        <c:minorTickMark val="none"/>
        <c:tickLblPos val="nextTo"/>
        <c:crossAx val="8970764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วิเคราะห์!$A$7</c:f>
              <c:strCache>
                <c:ptCount val="1"/>
                <c:pt idx="0">
                  <c:v>อัตราครองเตียง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8139595758077404E-2"/>
                  <c:y val="-7.54903298009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วิเคราะห์!$B$1:$D$1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วิเคราะห์!$B$7:$D$7</c:f>
              <c:numCache>
                <c:formatCode>General</c:formatCode>
                <c:ptCount val="3"/>
                <c:pt idx="0">
                  <c:v>61.27</c:v>
                </c:pt>
                <c:pt idx="1">
                  <c:v>73.92</c:v>
                </c:pt>
                <c:pt idx="2">
                  <c:v>74.41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6432"/>
        <c:axId val="89764608"/>
      </c:lineChart>
      <c:catAx>
        <c:axId val="897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764608"/>
        <c:crosses val="autoZero"/>
        <c:auto val="1"/>
        <c:lblAlgn val="ctr"/>
        <c:lblOffset val="100"/>
        <c:noMultiLvlLbl val="0"/>
      </c:catAx>
      <c:valAx>
        <c:axId val="89764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74643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งานติ๋ว!$A$7</c:f>
              <c:strCache>
                <c:ptCount val="1"/>
                <c:pt idx="0">
                  <c:v>2.ตรวจสอบรหัสหัตถการ ICD-9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55</c:v>
              </c:pt>
            </c:numLit>
          </c:cat>
          <c:val>
            <c:numRef>
              <c:f>งานติ๋ว!$B$7:$D$7</c:f>
              <c:numCache>
                <c:formatCode>_-* #,##0_-;\-* #,##0_-;_-* "-"??_-;_-@_-</c:formatCode>
                <c:ptCount val="3"/>
                <c:pt idx="0">
                  <c:v>372</c:v>
                </c:pt>
                <c:pt idx="1">
                  <c:v>350</c:v>
                </c:pt>
                <c:pt idx="2">
                  <c:v>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85984"/>
        <c:axId val="79787520"/>
      </c:lineChart>
      <c:catAx>
        <c:axId val="7978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787520"/>
        <c:crosses val="autoZero"/>
        <c:auto val="1"/>
        <c:lblAlgn val="ctr"/>
        <c:lblOffset val="100"/>
        <c:noMultiLvlLbl val="0"/>
      </c:catAx>
      <c:valAx>
        <c:axId val="7978752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797859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งานติ๋ว!$A$8</c:f>
              <c:strCache>
                <c:ptCount val="1"/>
                <c:pt idx="0">
                  <c:v>3.ผู้ป่วยนอกมารับบริการ(ครั้ง)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4198895027624363E-2"/>
                  <c:y val="-6.54761904761904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th-TH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งานติ๋ว!$B$8:$D$8</c:f>
              <c:numCache>
                <c:formatCode>#,##0</c:formatCode>
                <c:ptCount val="3"/>
                <c:pt idx="0">
                  <c:v>86120</c:v>
                </c:pt>
                <c:pt idx="1">
                  <c:v>86076</c:v>
                </c:pt>
                <c:pt idx="2">
                  <c:v>87805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16960"/>
        <c:axId val="79818752"/>
      </c:lineChart>
      <c:catAx>
        <c:axId val="798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818752"/>
        <c:crosses val="autoZero"/>
        <c:auto val="1"/>
        <c:lblAlgn val="ctr"/>
        <c:lblOffset val="100"/>
        <c:noMultiLvlLbl val="0"/>
      </c:catAx>
      <c:valAx>
        <c:axId val="79818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98169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งานติ๋ว!$H$10</c:f>
              <c:strCache>
                <c:ptCount val="1"/>
                <c:pt idx="0">
                  <c:v>4.ความสมบูรณ์เวชระเบียน(external) โดยทีม สสจ.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5462668816040029E-17"/>
                  <c:y val="-3.70370370370370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th-TH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5555555555555046E-3"/>
                  <c:y val="-3.24074074074073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th-TH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งานติ๋ว!$I$9:$K$9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งานติ๋ว!$I$10:$K$10</c:f>
              <c:numCache>
                <c:formatCode>General</c:formatCode>
                <c:ptCount val="3"/>
                <c:pt idx="0">
                  <c:v>98.86</c:v>
                </c:pt>
                <c:pt idx="1">
                  <c:v>89.14</c:v>
                </c:pt>
                <c:pt idx="2">
                  <c:v>70.36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57312"/>
        <c:axId val="81758848"/>
      </c:lineChart>
      <c:catAx>
        <c:axId val="81757312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1758848"/>
        <c:crosses val="autoZero"/>
        <c:auto val="1"/>
        <c:lblAlgn val="ctr"/>
        <c:lblOffset val="100"/>
        <c:noMultiLvlLbl val="0"/>
      </c:catAx>
      <c:valAx>
        <c:axId val="8175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757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83954367908736"/>
          <c:y val="3.75116652085156E-2"/>
          <c:w val="0.47619195238390477"/>
          <c:h val="0.79885024788568093"/>
        </c:manualLayout>
      </c:layout>
      <c:lineChart>
        <c:grouping val="standard"/>
        <c:varyColors val="0"/>
        <c:ser>
          <c:idx val="0"/>
          <c:order val="0"/>
          <c:tx>
            <c:strRef>
              <c:f>งานติ๋ว!$A$13</c:f>
              <c:strCache>
                <c:ptCount val="1"/>
                <c:pt idx="0">
                  <c:v>1.ให้รหัสโรค ICD-10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งานติ๋ว!$B$12:$D$12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งานติ๋ว!$B$13:$D$13</c:f>
              <c:numCache>
                <c:formatCode>_-* #,##0_-;\-* #,##0_-;_-* "-"??_-;_-@_-</c:formatCode>
                <c:ptCount val="3"/>
                <c:pt idx="0">
                  <c:v>8927</c:v>
                </c:pt>
                <c:pt idx="1">
                  <c:v>5116</c:v>
                </c:pt>
                <c:pt idx="2">
                  <c:v>11315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งานติ๋ว!$A$14</c:f>
              <c:strCache>
                <c:ptCount val="1"/>
                <c:pt idx="0">
                  <c:v>2.ให้รหัสหัตถการ ICD-9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งานติ๋ว!$B$12:$D$12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งานติ๋ว!$B$14:$D$14</c:f>
              <c:numCache>
                <c:formatCode>_-* #,##0_-;\-* #,##0_-;_-* "-"??_-;_-@_-</c:formatCode>
                <c:ptCount val="3"/>
                <c:pt idx="0">
                  <c:v>3550</c:v>
                </c:pt>
                <c:pt idx="1">
                  <c:v>2530</c:v>
                </c:pt>
                <c:pt idx="2">
                  <c:v>5723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9376"/>
        <c:axId val="87750912"/>
      </c:lineChart>
      <c:catAx>
        <c:axId val="87749376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7750912"/>
        <c:crosses val="autoZero"/>
        <c:auto val="1"/>
        <c:lblAlgn val="ctr"/>
        <c:lblOffset val="100"/>
        <c:noMultiLvlLbl val="0"/>
      </c:catAx>
      <c:valAx>
        <c:axId val="8775091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87749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งานติ๋ว!$H$13</c:f>
              <c:strCache>
                <c:ptCount val="1"/>
                <c:pt idx="0">
                  <c:v>3.จำนวนผู้ป่วยใน(คน)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งานติ๋ว!$I$12:$K$12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งานติ๋ว!$I$13:$K$13</c:f>
              <c:numCache>
                <c:formatCode>_-* #,##0_-;\-* #,##0_-;_-* "-"??_-;_-@_-</c:formatCode>
                <c:ptCount val="3"/>
                <c:pt idx="0">
                  <c:v>5116</c:v>
                </c:pt>
                <c:pt idx="1">
                  <c:v>4858</c:v>
                </c:pt>
                <c:pt idx="2" formatCode="#,##0">
                  <c:v>4651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8592"/>
        <c:axId val="87044480"/>
      </c:lineChart>
      <c:catAx>
        <c:axId val="87038592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7044480"/>
        <c:crosses val="autoZero"/>
        <c:auto val="1"/>
        <c:lblAlgn val="ctr"/>
        <c:lblOffset val="100"/>
        <c:noMultiLvlLbl val="0"/>
      </c:catAx>
      <c:valAx>
        <c:axId val="8704448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8703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งานติ๋ว!$H$15</c:f>
              <c:strCache>
                <c:ptCount val="1"/>
                <c:pt idx="0">
                  <c:v>4.จำนวนวันนอน(วัน)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งานติ๋ว!$I$14:$K$14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งานติ๋ว!$I$15:$K$15</c:f>
              <c:numCache>
                <c:formatCode>_-* #,##0_-;\-* #,##0_-;_-* "-"??_-;_-@_-</c:formatCode>
                <c:ptCount val="3"/>
                <c:pt idx="0">
                  <c:v>16719</c:v>
                </c:pt>
                <c:pt idx="1">
                  <c:v>16013</c:v>
                </c:pt>
                <c:pt idx="2" formatCode="#,##0">
                  <c:v>14885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77248"/>
        <c:axId val="87078784"/>
      </c:lineChart>
      <c:catAx>
        <c:axId val="87077248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7078784"/>
        <c:crosses val="autoZero"/>
        <c:auto val="1"/>
        <c:lblAlgn val="ctr"/>
        <c:lblOffset val="100"/>
        <c:noMultiLvlLbl val="0"/>
      </c:catAx>
      <c:valAx>
        <c:axId val="8707878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8707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งานติ๋ว!$H$17</c:f>
              <c:strCache>
                <c:ptCount val="1"/>
                <c:pt idx="0">
                  <c:v>5.อัตราการครองเตียง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งานติ๋ว!$I$16:$K$16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งานติ๋ว!$I$17:$K$17</c:f>
              <c:numCache>
                <c:formatCode>_(* #,##0.00_);_(* \(#,##0.00\);_(* "-"??_);_(@_)</c:formatCode>
                <c:ptCount val="3"/>
                <c:pt idx="0">
                  <c:v>74.78</c:v>
                </c:pt>
                <c:pt idx="1">
                  <c:v>72.84</c:v>
                </c:pt>
                <c:pt idx="2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68896"/>
        <c:axId val="87170432"/>
      </c:lineChart>
      <c:catAx>
        <c:axId val="87168896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7170432"/>
        <c:crosses val="autoZero"/>
        <c:auto val="1"/>
        <c:lblAlgn val="ctr"/>
        <c:lblOffset val="100"/>
        <c:noMultiLvlLbl val="0"/>
      </c:catAx>
      <c:valAx>
        <c:axId val="871704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87168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งานติ๋ว!$H$19</c:f>
              <c:strCache>
                <c:ptCount val="1"/>
                <c:pt idx="0">
                  <c:v>6.Adj.rw เฉลี่ย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-5.5555555555555558E-3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th-TH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งานติ๋ว!$I$18:$K$18</c:f>
              <c:strCache>
                <c:ptCount val="3"/>
                <c:pt idx="0">
                  <c:v>งบ55</c:v>
                </c:pt>
                <c:pt idx="1">
                  <c:v>งบ56</c:v>
                </c:pt>
                <c:pt idx="2">
                  <c:v>งบ57</c:v>
                </c:pt>
              </c:strCache>
            </c:strRef>
          </c:cat>
          <c:val>
            <c:numRef>
              <c:f>งานติ๋ว!$I$19:$K$19</c:f>
              <c:numCache>
                <c:formatCode>_(* #,##0.00_);_(* \(#,##0.00\);_(* "-"??_);_(@_)</c:formatCode>
                <c:ptCount val="3"/>
                <c:pt idx="0">
                  <c:v>0.52</c:v>
                </c:pt>
                <c:pt idx="1">
                  <c:v>0.51</c:v>
                </c:pt>
                <c:pt idx="2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0608"/>
        <c:axId val="87222144"/>
      </c:lineChart>
      <c:catAx>
        <c:axId val="87220608"/>
        <c:scaling>
          <c:orientation val="minMax"/>
        </c:scaling>
        <c:delete val="0"/>
        <c:axPos val="b"/>
        <c:numFmt formatCode="\ #,##0;\-\ #,##0" sourceLinked="1"/>
        <c:majorTickMark val="out"/>
        <c:minorTickMark val="none"/>
        <c:tickLblPos val="nextTo"/>
        <c:crossAx val="87222144"/>
        <c:crosses val="autoZero"/>
        <c:auto val="1"/>
        <c:lblAlgn val="ctr"/>
        <c:lblOffset val="100"/>
        <c:noMultiLvlLbl val="0"/>
      </c:catAx>
      <c:valAx>
        <c:axId val="872221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87220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152400</xdr:rowOff>
    </xdr:from>
    <xdr:to>
      <xdr:col>5</xdr:col>
      <xdr:colOff>552450</xdr:colOff>
      <xdr:row>15</xdr:row>
      <xdr:rowOff>123825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20</xdr:row>
      <xdr:rowOff>85725</xdr:rowOff>
    </xdr:from>
    <xdr:to>
      <xdr:col>5</xdr:col>
      <xdr:colOff>552450</xdr:colOff>
      <xdr:row>34</xdr:row>
      <xdr:rowOff>95250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42</xdr:row>
      <xdr:rowOff>133350</xdr:rowOff>
    </xdr:from>
    <xdr:to>
      <xdr:col>5</xdr:col>
      <xdr:colOff>476250</xdr:colOff>
      <xdr:row>56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142875</xdr:rowOff>
    </xdr:from>
    <xdr:to>
      <xdr:col>7</xdr:col>
      <xdr:colOff>304800</xdr:colOff>
      <xdr:row>77</xdr:row>
      <xdr:rowOff>133350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152400</xdr:rowOff>
    </xdr:from>
    <xdr:to>
      <xdr:col>8</xdr:col>
      <xdr:colOff>28575</xdr:colOff>
      <xdr:row>19</xdr:row>
      <xdr:rowOff>142875</xdr:rowOff>
    </xdr:to>
    <xdr:graphicFrame macro="">
      <xdr:nvGraphicFramePr>
        <xdr:cNvPr id="2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24</xdr:row>
      <xdr:rowOff>123825</xdr:rowOff>
    </xdr:from>
    <xdr:to>
      <xdr:col>7</xdr:col>
      <xdr:colOff>447675</xdr:colOff>
      <xdr:row>39</xdr:row>
      <xdr:rowOff>47625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41</xdr:row>
      <xdr:rowOff>19050</xdr:rowOff>
    </xdr:from>
    <xdr:to>
      <xdr:col>7</xdr:col>
      <xdr:colOff>533400</xdr:colOff>
      <xdr:row>56</xdr:row>
      <xdr:rowOff>123825</xdr:rowOff>
    </xdr:to>
    <xdr:graphicFrame macro="">
      <xdr:nvGraphicFramePr>
        <xdr:cNvPr id="4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60</xdr:row>
      <xdr:rowOff>152400</xdr:rowOff>
    </xdr:from>
    <xdr:to>
      <xdr:col>7</xdr:col>
      <xdr:colOff>333375</xdr:colOff>
      <xdr:row>77</xdr:row>
      <xdr:rowOff>142875</xdr:rowOff>
    </xdr:to>
    <xdr:graphicFrame macro="">
      <xdr:nvGraphicFramePr>
        <xdr:cNvPr id="5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81</xdr:row>
      <xdr:rowOff>104775</xdr:rowOff>
    </xdr:from>
    <xdr:to>
      <xdr:col>7</xdr:col>
      <xdr:colOff>323850</xdr:colOff>
      <xdr:row>98</xdr:row>
      <xdr:rowOff>95250</xdr:rowOff>
    </xdr:to>
    <xdr:graphicFrame macro="">
      <xdr:nvGraphicFramePr>
        <xdr:cNvPr id="6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119</xdr:row>
      <xdr:rowOff>0</xdr:rowOff>
    </xdr:from>
    <xdr:to>
      <xdr:col>7</xdr:col>
      <xdr:colOff>323850</xdr:colOff>
      <xdr:row>135</xdr:row>
      <xdr:rowOff>152400</xdr:rowOff>
    </xdr:to>
    <xdr:graphicFrame macro="">
      <xdr:nvGraphicFramePr>
        <xdr:cNvPr id="7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138</xdr:row>
      <xdr:rowOff>38100</xdr:rowOff>
    </xdr:from>
    <xdr:to>
      <xdr:col>7</xdr:col>
      <xdr:colOff>342900</xdr:colOff>
      <xdr:row>155</xdr:row>
      <xdr:rowOff>28575</xdr:rowOff>
    </xdr:to>
    <xdr:graphicFrame macro="">
      <xdr:nvGraphicFramePr>
        <xdr:cNvPr id="8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104775</xdr:rowOff>
    </xdr:from>
    <xdr:to>
      <xdr:col>7</xdr:col>
      <xdr:colOff>371475</xdr:colOff>
      <xdr:row>20</xdr:row>
      <xdr:rowOff>152400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27</xdr:row>
      <xdr:rowOff>47625</xdr:rowOff>
    </xdr:from>
    <xdr:to>
      <xdr:col>7</xdr:col>
      <xdr:colOff>361950</xdr:colOff>
      <xdr:row>44</xdr:row>
      <xdr:rowOff>38100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66675</xdr:rowOff>
    </xdr:from>
    <xdr:to>
      <xdr:col>3</xdr:col>
      <xdr:colOff>95250</xdr:colOff>
      <xdr:row>15</xdr:row>
      <xdr:rowOff>228600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161925</xdr:colOff>
      <xdr:row>7</xdr:row>
      <xdr:rowOff>57151</xdr:rowOff>
    </xdr:from>
    <xdr:to>
      <xdr:col>7</xdr:col>
      <xdr:colOff>600075</xdr:colOff>
      <xdr:row>15</xdr:row>
      <xdr:rowOff>228600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16</xdr:row>
      <xdr:rowOff>266699</xdr:rowOff>
    </xdr:from>
    <xdr:to>
      <xdr:col>3</xdr:col>
      <xdr:colOff>104775</xdr:colOff>
      <xdr:row>25</xdr:row>
      <xdr:rowOff>95250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152400</xdr:colOff>
      <xdr:row>17</xdr:row>
      <xdr:rowOff>38101</xdr:rowOff>
    </xdr:from>
    <xdr:to>
      <xdr:col>7</xdr:col>
      <xdr:colOff>600075</xdr:colOff>
      <xdr:row>25</xdr:row>
      <xdr:rowOff>76200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26</xdr:row>
      <xdr:rowOff>66675</xdr:rowOff>
    </xdr:from>
    <xdr:to>
      <xdr:col>3</xdr:col>
      <xdr:colOff>76200</xdr:colOff>
      <xdr:row>34</xdr:row>
      <xdr:rowOff>247650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114299</xdr:colOff>
      <xdr:row>26</xdr:row>
      <xdr:rowOff>47626</xdr:rowOff>
    </xdr:from>
    <xdr:to>
      <xdr:col>7</xdr:col>
      <xdr:colOff>619124</xdr:colOff>
      <xdr:row>34</xdr:row>
      <xdr:rowOff>238125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F23" sqref="F23"/>
    </sheetView>
  </sheetViews>
  <sheetFormatPr defaultRowHeight="21" x14ac:dyDescent="0.35"/>
  <cols>
    <col min="1" max="1" width="45.25" style="10" customWidth="1"/>
    <col min="2" max="2" width="10.625" style="10" customWidth="1"/>
    <col min="3" max="3" width="10.25" style="10" customWidth="1"/>
    <col min="4" max="6" width="10.125" style="10" customWidth="1"/>
    <col min="7" max="7" width="9" style="10"/>
    <col min="8" max="8" width="46.625" style="10" customWidth="1"/>
    <col min="9" max="9" width="9" style="10"/>
    <col min="10" max="10" width="13.5" style="10" customWidth="1"/>
    <col min="11" max="11" width="13" style="10" customWidth="1"/>
    <col min="12" max="16384" width="9" style="10"/>
  </cols>
  <sheetData>
    <row r="1" spans="1:11" ht="23.25" x14ac:dyDescent="0.35">
      <c r="A1" s="56" t="s">
        <v>34</v>
      </c>
    </row>
    <row r="2" spans="1:11" x14ac:dyDescent="0.35">
      <c r="A2" s="41" t="s">
        <v>33</v>
      </c>
      <c r="B2" s="12"/>
      <c r="C2" s="12"/>
      <c r="D2" s="46"/>
      <c r="E2" s="46"/>
      <c r="F2" s="46"/>
    </row>
    <row r="3" spans="1:11" x14ac:dyDescent="0.35">
      <c r="A3" s="41"/>
      <c r="B3" s="12"/>
      <c r="C3" s="12"/>
      <c r="D3" s="46"/>
      <c r="E3" s="46"/>
      <c r="F3" s="46"/>
    </row>
    <row r="4" spans="1:11" x14ac:dyDescent="0.35">
      <c r="A4" s="41" t="s">
        <v>32</v>
      </c>
      <c r="B4" s="12"/>
      <c r="C4" s="12"/>
      <c r="D4" s="46"/>
      <c r="E4" s="46"/>
      <c r="F4" s="46"/>
    </row>
    <row r="5" spans="1:11" x14ac:dyDescent="0.35">
      <c r="A5" s="32" t="s">
        <v>18</v>
      </c>
      <c r="B5" s="32" t="s">
        <v>13</v>
      </c>
      <c r="C5" s="31" t="s">
        <v>12</v>
      </c>
      <c r="D5" s="30" t="s">
        <v>11</v>
      </c>
      <c r="E5" s="40"/>
      <c r="F5" s="40"/>
    </row>
    <row r="6" spans="1:11" x14ac:dyDescent="0.35">
      <c r="A6" s="29" t="s">
        <v>31</v>
      </c>
      <c r="B6" s="45">
        <v>2741</v>
      </c>
      <c r="C6" s="45">
        <v>2560</v>
      </c>
      <c r="D6" s="45">
        <v>632</v>
      </c>
      <c r="E6" s="53"/>
      <c r="F6" s="53"/>
    </row>
    <row r="7" spans="1:11" x14ac:dyDescent="0.35">
      <c r="A7" s="55" t="s">
        <v>30</v>
      </c>
      <c r="B7" s="54">
        <v>372</v>
      </c>
      <c r="C7" s="54">
        <v>350</v>
      </c>
      <c r="D7" s="54">
        <v>342</v>
      </c>
      <c r="E7" s="53"/>
      <c r="F7" s="53"/>
    </row>
    <row r="8" spans="1:11" x14ac:dyDescent="0.35">
      <c r="A8" s="52" t="s">
        <v>29</v>
      </c>
      <c r="B8" s="51">
        <v>86120</v>
      </c>
      <c r="C8" s="51">
        <v>86076</v>
      </c>
      <c r="D8" s="50">
        <v>87805</v>
      </c>
      <c r="E8" s="49"/>
      <c r="F8" s="49"/>
      <c r="G8" s="41"/>
    </row>
    <row r="9" spans="1:11" x14ac:dyDescent="0.35">
      <c r="A9" s="48" t="s">
        <v>28</v>
      </c>
      <c r="B9" s="47">
        <v>98.86</v>
      </c>
      <c r="C9" s="47">
        <v>89.14</v>
      </c>
      <c r="D9" s="28">
        <v>70.36</v>
      </c>
      <c r="E9" s="12"/>
      <c r="F9" s="12"/>
      <c r="G9" s="41"/>
      <c r="I9" s="32" t="s">
        <v>13</v>
      </c>
      <c r="J9" s="31" t="s">
        <v>12</v>
      </c>
      <c r="K9" s="30" t="s">
        <v>11</v>
      </c>
    </row>
    <row r="10" spans="1:11" x14ac:dyDescent="0.35">
      <c r="A10" s="11"/>
      <c r="B10" s="11"/>
      <c r="C10" s="12"/>
      <c r="D10" s="34"/>
      <c r="E10" s="34"/>
      <c r="F10" s="34"/>
      <c r="G10" s="41"/>
      <c r="H10" s="48" t="s">
        <v>28</v>
      </c>
      <c r="I10" s="47">
        <v>98.86</v>
      </c>
      <c r="J10" s="47">
        <v>89.14</v>
      </c>
      <c r="K10" s="28">
        <v>70.36</v>
      </c>
    </row>
    <row r="11" spans="1:11" x14ac:dyDescent="0.35">
      <c r="A11" s="41" t="s">
        <v>27</v>
      </c>
      <c r="B11" s="11"/>
      <c r="C11" s="11"/>
      <c r="D11" s="46"/>
      <c r="E11" s="46"/>
      <c r="F11" s="46"/>
    </row>
    <row r="12" spans="1:11" x14ac:dyDescent="0.35">
      <c r="A12" s="32" t="s">
        <v>18</v>
      </c>
      <c r="B12" s="32" t="s">
        <v>13</v>
      </c>
      <c r="C12" s="31" t="s">
        <v>12</v>
      </c>
      <c r="D12" s="30" t="s">
        <v>11</v>
      </c>
      <c r="E12" s="40"/>
      <c r="F12" s="40"/>
      <c r="I12" s="32" t="s">
        <v>13</v>
      </c>
      <c r="J12" s="31" t="s">
        <v>12</v>
      </c>
      <c r="K12" s="30" t="s">
        <v>11</v>
      </c>
    </row>
    <row r="13" spans="1:11" x14ac:dyDescent="0.35">
      <c r="A13" s="29" t="s">
        <v>26</v>
      </c>
      <c r="B13" s="45">
        <v>8927</v>
      </c>
      <c r="C13" s="45">
        <v>5116</v>
      </c>
      <c r="D13" s="36">
        <v>11315</v>
      </c>
      <c r="E13" s="18"/>
      <c r="F13" s="18"/>
      <c r="H13" s="29" t="s">
        <v>24</v>
      </c>
      <c r="I13" s="45">
        <v>5116</v>
      </c>
      <c r="J13" s="45">
        <v>4858</v>
      </c>
      <c r="K13" s="44">
        <v>4651</v>
      </c>
    </row>
    <row r="14" spans="1:11" x14ac:dyDescent="0.35">
      <c r="A14" s="29" t="s">
        <v>25</v>
      </c>
      <c r="B14" s="45">
        <v>3550</v>
      </c>
      <c r="C14" s="45">
        <v>2530</v>
      </c>
      <c r="D14" s="36">
        <v>5723</v>
      </c>
      <c r="E14" s="18"/>
      <c r="F14" s="18"/>
      <c r="I14" s="32" t="s">
        <v>13</v>
      </c>
      <c r="J14" s="31" t="s">
        <v>12</v>
      </c>
      <c r="K14" s="30" t="s">
        <v>11</v>
      </c>
    </row>
    <row r="15" spans="1:11" x14ac:dyDescent="0.35">
      <c r="A15" s="29" t="s">
        <v>24</v>
      </c>
      <c r="B15" s="45">
        <v>5116</v>
      </c>
      <c r="C15" s="45">
        <v>4858</v>
      </c>
      <c r="D15" s="44">
        <v>4651</v>
      </c>
      <c r="E15" s="43"/>
      <c r="F15" s="43"/>
      <c r="H15" s="29" t="s">
        <v>23</v>
      </c>
      <c r="I15" s="45">
        <v>16719</v>
      </c>
      <c r="J15" s="45">
        <v>16013</v>
      </c>
      <c r="K15" s="44">
        <v>14885</v>
      </c>
    </row>
    <row r="16" spans="1:11" x14ac:dyDescent="0.35">
      <c r="A16" s="29" t="s">
        <v>23</v>
      </c>
      <c r="B16" s="45">
        <v>16719</v>
      </c>
      <c r="C16" s="45">
        <v>16013</v>
      </c>
      <c r="D16" s="44">
        <v>14885</v>
      </c>
      <c r="E16" s="43"/>
      <c r="F16" s="43"/>
      <c r="I16" s="32" t="s">
        <v>13</v>
      </c>
      <c r="J16" s="31" t="s">
        <v>12</v>
      </c>
      <c r="K16" s="30" t="s">
        <v>11</v>
      </c>
    </row>
    <row r="17" spans="1:11" x14ac:dyDescent="0.35">
      <c r="A17" s="29" t="s">
        <v>22</v>
      </c>
      <c r="B17" s="38">
        <v>74.78</v>
      </c>
      <c r="C17" s="38">
        <v>72.84</v>
      </c>
      <c r="D17" s="37">
        <v>68.83</v>
      </c>
      <c r="E17" s="42"/>
      <c r="F17" s="42"/>
      <c r="H17" s="29" t="s">
        <v>22</v>
      </c>
      <c r="I17" s="38">
        <v>74.78</v>
      </c>
      <c r="J17" s="38">
        <v>72.84</v>
      </c>
      <c r="K17" s="37">
        <v>68.83</v>
      </c>
    </row>
    <row r="18" spans="1:11" x14ac:dyDescent="0.35">
      <c r="A18" s="29" t="s">
        <v>21</v>
      </c>
      <c r="B18" s="38">
        <v>0.52</v>
      </c>
      <c r="C18" s="38">
        <v>0.51</v>
      </c>
      <c r="D18" s="37">
        <v>0.53</v>
      </c>
      <c r="E18" s="42"/>
      <c r="F18" s="42"/>
      <c r="I18" s="32" t="s">
        <v>13</v>
      </c>
      <c r="J18" s="31" t="s">
        <v>12</v>
      </c>
      <c r="K18" s="30" t="s">
        <v>11</v>
      </c>
    </row>
    <row r="19" spans="1:11" x14ac:dyDescent="0.35">
      <c r="A19" s="29" t="s">
        <v>20</v>
      </c>
      <c r="B19" s="39" t="s">
        <v>16</v>
      </c>
      <c r="C19" s="38">
        <v>2463.4699999999998</v>
      </c>
      <c r="D19" s="37">
        <v>2493.1466</v>
      </c>
      <c r="E19" s="42"/>
      <c r="F19" s="42"/>
      <c r="H19" s="29" t="s">
        <v>21</v>
      </c>
      <c r="I19" s="38">
        <v>0.52</v>
      </c>
      <c r="J19" s="38">
        <v>0.51</v>
      </c>
      <c r="K19" s="37">
        <v>0.53</v>
      </c>
    </row>
    <row r="20" spans="1:11" x14ac:dyDescent="0.35">
      <c r="A20" s="29" t="s">
        <v>17</v>
      </c>
      <c r="B20" s="39" t="s">
        <v>16</v>
      </c>
      <c r="C20" s="38">
        <v>2456.0500000000002</v>
      </c>
      <c r="D20" s="37">
        <v>2482.8656999999998</v>
      </c>
      <c r="E20" s="42"/>
      <c r="F20" s="42"/>
      <c r="I20" s="32" t="s">
        <v>13</v>
      </c>
      <c r="J20" s="31" t="s">
        <v>12</v>
      </c>
      <c r="K20" s="30" t="s">
        <v>11</v>
      </c>
    </row>
    <row r="21" spans="1:11" x14ac:dyDescent="0.35">
      <c r="A21" s="11"/>
      <c r="B21" s="11"/>
      <c r="C21" s="11"/>
      <c r="D21" s="35"/>
      <c r="E21" s="35"/>
      <c r="F21" s="35"/>
      <c r="H21" s="29" t="s">
        <v>20</v>
      </c>
      <c r="I21" s="39" t="s">
        <v>16</v>
      </c>
      <c r="J21" s="38">
        <v>2463.4699999999998</v>
      </c>
      <c r="K21" s="37">
        <v>2493.1466</v>
      </c>
    </row>
    <row r="22" spans="1:11" x14ac:dyDescent="0.35">
      <c r="A22" s="41" t="s">
        <v>19</v>
      </c>
      <c r="B22" s="12"/>
      <c r="C22" s="12"/>
      <c r="D22" s="12"/>
      <c r="E22" s="12"/>
      <c r="F22" s="12"/>
      <c r="I22" s="32" t="s">
        <v>13</v>
      </c>
      <c r="J22" s="31" t="s">
        <v>12</v>
      </c>
      <c r="K22" s="30" t="s">
        <v>11</v>
      </c>
    </row>
    <row r="23" spans="1:11" x14ac:dyDescent="0.35">
      <c r="A23" s="32" t="s">
        <v>18</v>
      </c>
      <c r="B23" s="32" t="s">
        <v>13</v>
      </c>
      <c r="C23" s="31" t="s">
        <v>12</v>
      </c>
      <c r="D23" s="30" t="s">
        <v>11</v>
      </c>
      <c r="E23" s="40"/>
      <c r="F23" s="40"/>
      <c r="H23" s="29" t="s">
        <v>17</v>
      </c>
      <c r="I23" s="39" t="s">
        <v>16</v>
      </c>
      <c r="J23" s="38">
        <v>2456.0500000000002</v>
      </c>
      <c r="K23" s="37">
        <v>2482.8656999999998</v>
      </c>
    </row>
    <row r="24" spans="1:11" x14ac:dyDescent="0.35">
      <c r="A24" s="29" t="s">
        <v>15</v>
      </c>
      <c r="B24" s="29">
        <v>360</v>
      </c>
      <c r="C24" s="28">
        <v>360</v>
      </c>
      <c r="D24" s="36">
        <v>360</v>
      </c>
      <c r="E24" s="18"/>
      <c r="F24" s="18"/>
    </row>
    <row r="25" spans="1:11" x14ac:dyDescent="0.35">
      <c r="A25" s="29" t="s">
        <v>14</v>
      </c>
      <c r="B25" s="29">
        <v>91.34</v>
      </c>
      <c r="C25" s="28">
        <v>91.56</v>
      </c>
      <c r="D25" s="33">
        <v>91.55</v>
      </c>
      <c r="E25" s="35"/>
      <c r="F25" s="35"/>
      <c r="I25" s="32" t="s">
        <v>13</v>
      </c>
      <c r="J25" s="31" t="s">
        <v>12</v>
      </c>
      <c r="K25" s="30" t="s">
        <v>11</v>
      </c>
    </row>
    <row r="26" spans="1:11" x14ac:dyDescent="0.35">
      <c r="A26" s="29" t="s">
        <v>9</v>
      </c>
      <c r="B26" s="29">
        <v>88.46</v>
      </c>
      <c r="C26" s="28">
        <v>91.42</v>
      </c>
      <c r="D26" s="27">
        <v>86.77</v>
      </c>
      <c r="E26" s="34"/>
      <c r="F26" s="34"/>
      <c r="H26" s="29" t="s">
        <v>14</v>
      </c>
      <c r="I26" s="29">
        <v>91.34</v>
      </c>
      <c r="J26" s="28">
        <v>91.56</v>
      </c>
      <c r="K26" s="33">
        <v>91.55</v>
      </c>
    </row>
    <row r="27" spans="1:11" x14ac:dyDescent="0.35">
      <c r="A27" s="11"/>
      <c r="B27" s="11"/>
      <c r="C27" s="12"/>
      <c r="D27" s="18"/>
      <c r="E27" s="18"/>
      <c r="F27" s="18"/>
      <c r="I27" s="32" t="s">
        <v>13</v>
      </c>
      <c r="J27" s="31" t="s">
        <v>12</v>
      </c>
      <c r="K27" s="30" t="s">
        <v>11</v>
      </c>
    </row>
    <row r="28" spans="1:11" x14ac:dyDescent="0.35">
      <c r="A28" s="16" t="s">
        <v>10</v>
      </c>
      <c r="B28" s="11"/>
      <c r="C28" s="12"/>
      <c r="D28" s="18"/>
      <c r="E28" s="18"/>
      <c r="F28" s="18"/>
      <c r="H28" s="29" t="s">
        <v>9</v>
      </c>
      <c r="I28" s="29">
        <v>88.46</v>
      </c>
      <c r="J28" s="28">
        <v>91.42</v>
      </c>
      <c r="K28" s="27">
        <v>86.77</v>
      </c>
    </row>
    <row r="29" spans="1:11" x14ac:dyDescent="0.35">
      <c r="A29" s="26" t="s">
        <v>8</v>
      </c>
      <c r="B29" s="25">
        <v>12</v>
      </c>
      <c r="C29" s="24">
        <v>12</v>
      </c>
      <c r="D29" s="23">
        <v>12</v>
      </c>
      <c r="E29" s="18"/>
      <c r="F29" s="18"/>
    </row>
    <row r="30" spans="1:11" x14ac:dyDescent="0.35">
      <c r="A30" s="22" t="s">
        <v>7</v>
      </c>
      <c r="B30" s="21"/>
      <c r="C30" s="20"/>
      <c r="D30" s="19"/>
      <c r="E30" s="18"/>
      <c r="F30" s="18"/>
    </row>
    <row r="31" spans="1:11" x14ac:dyDescent="0.35">
      <c r="A31" s="11"/>
      <c r="B31" s="17"/>
      <c r="C31" s="12"/>
      <c r="D31" s="12"/>
      <c r="E31" s="12"/>
      <c r="F31" s="12"/>
    </row>
    <row r="32" spans="1:11" x14ac:dyDescent="0.35">
      <c r="A32" s="11"/>
      <c r="B32" s="12"/>
      <c r="C32" s="12"/>
      <c r="D32" s="12"/>
      <c r="E32" s="12"/>
      <c r="F32" s="12"/>
    </row>
    <row r="33" spans="1:8" x14ac:dyDescent="0.35">
      <c r="A33" s="11"/>
      <c r="B33" s="11"/>
      <c r="C33" s="12"/>
      <c r="D33" s="12"/>
      <c r="E33" s="12"/>
      <c r="F33" s="12"/>
      <c r="G33" s="14"/>
      <c r="H33" s="14"/>
    </row>
    <row r="34" spans="1:8" x14ac:dyDescent="0.35">
      <c r="A34" s="11"/>
      <c r="B34" s="11"/>
      <c r="C34" s="12"/>
      <c r="D34" s="12"/>
      <c r="E34" s="12"/>
      <c r="F34" s="12"/>
    </row>
    <row r="35" spans="1:8" x14ac:dyDescent="0.35">
      <c r="A35" s="11"/>
      <c r="B35" s="11"/>
      <c r="C35" s="12"/>
      <c r="D35" s="12"/>
      <c r="E35" s="12"/>
      <c r="F35" s="12"/>
    </row>
    <row r="36" spans="1:8" x14ac:dyDescent="0.35">
      <c r="A36" s="11"/>
    </row>
    <row r="37" spans="1:8" x14ac:dyDescent="0.35">
      <c r="A37" s="16"/>
      <c r="B37" s="12"/>
      <c r="C37" s="12"/>
      <c r="D37" s="12"/>
      <c r="E37" s="12"/>
      <c r="F37" s="12"/>
    </row>
    <row r="38" spans="1:8" x14ac:dyDescent="0.35">
      <c r="A38" s="15"/>
      <c r="B38" s="11"/>
      <c r="C38" s="11"/>
      <c r="D38" s="11"/>
      <c r="E38" s="11"/>
      <c r="F38" s="11"/>
    </row>
    <row r="39" spans="1:8" x14ac:dyDescent="0.35">
      <c r="A39" s="11"/>
      <c r="B39" s="12"/>
      <c r="C39" s="12"/>
      <c r="D39" s="12"/>
      <c r="E39" s="12"/>
      <c r="F39" s="12"/>
    </row>
    <row r="40" spans="1:8" x14ac:dyDescent="0.35">
      <c r="A40" s="11"/>
      <c r="B40" s="11"/>
      <c r="C40" s="12"/>
      <c r="D40" s="11"/>
      <c r="E40" s="11"/>
      <c r="F40" s="11"/>
      <c r="G40" s="14"/>
    </row>
    <row r="41" spans="1:8" x14ac:dyDescent="0.35">
      <c r="A41" s="11"/>
      <c r="B41" s="12"/>
      <c r="C41" s="12"/>
      <c r="D41" s="12"/>
      <c r="E41" s="12"/>
      <c r="F41" s="12"/>
      <c r="G41" s="14"/>
    </row>
    <row r="42" spans="1:8" x14ac:dyDescent="0.35">
      <c r="A42" s="13"/>
      <c r="B42" s="12"/>
      <c r="C42" s="12"/>
      <c r="D42" s="12"/>
      <c r="E42" s="12"/>
      <c r="F42" s="12"/>
    </row>
    <row r="43" spans="1:8" x14ac:dyDescent="0.35">
      <c r="A43" s="11"/>
      <c r="B43" s="11"/>
      <c r="C43" s="11"/>
      <c r="D43" s="11"/>
      <c r="E43" s="11"/>
      <c r="F43" s="11"/>
    </row>
    <row r="44" spans="1:8" x14ac:dyDescent="0.35">
      <c r="A44" s="11"/>
      <c r="B44" s="11"/>
      <c r="C44" s="11"/>
      <c r="D44" s="11"/>
      <c r="E44" s="11"/>
      <c r="F44" s="11"/>
    </row>
    <row r="45" spans="1:8" x14ac:dyDescent="0.35">
      <c r="A45" s="11"/>
      <c r="B45" s="11"/>
      <c r="C45" s="11"/>
      <c r="D45" s="11"/>
      <c r="E45" s="11"/>
      <c r="F45" s="11"/>
    </row>
    <row r="46" spans="1:8" x14ac:dyDescent="0.35">
      <c r="A46" s="11"/>
      <c r="B46" s="11"/>
      <c r="C46" s="11"/>
      <c r="D46" s="11"/>
      <c r="E46" s="11"/>
      <c r="F46" s="11"/>
    </row>
    <row r="47" spans="1:8" x14ac:dyDescent="0.35">
      <c r="A47" s="11"/>
      <c r="B47" s="11"/>
      <c r="C47" s="11"/>
      <c r="D47" s="11"/>
      <c r="E47" s="11"/>
      <c r="F47" s="11"/>
    </row>
    <row r="48" spans="1:8" x14ac:dyDescent="0.35">
      <c r="A48" s="11"/>
      <c r="B48" s="11"/>
      <c r="C48" s="11"/>
      <c r="D48" s="11"/>
      <c r="E48" s="11"/>
      <c r="F48" s="11"/>
    </row>
    <row r="49" spans="1:6" x14ac:dyDescent="0.35">
      <c r="A49" s="11"/>
      <c r="B49" s="11"/>
      <c r="C49" s="11"/>
      <c r="D49" s="11"/>
      <c r="E49" s="11"/>
      <c r="F49" s="11"/>
    </row>
    <row r="50" spans="1:6" x14ac:dyDescent="0.35">
      <c r="A50" s="11"/>
      <c r="B50" s="11"/>
      <c r="C50" s="11"/>
      <c r="D50" s="11"/>
      <c r="E50" s="11"/>
      <c r="F50" s="11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82"/>
  <sheetViews>
    <sheetView workbookViewId="0">
      <selection activeCell="F23" sqref="F23"/>
    </sheetView>
  </sheetViews>
  <sheetFormatPr defaultRowHeight="12.75" x14ac:dyDescent="0.2"/>
  <cols>
    <col min="1" max="16384" width="9" style="57"/>
  </cols>
  <sheetData>
    <row r="18" spans="1:1" x14ac:dyDescent="0.2">
      <c r="A18" s="58" t="s">
        <v>40</v>
      </c>
    </row>
    <row r="37" spans="1:1" x14ac:dyDescent="0.2">
      <c r="A37" s="58" t="s">
        <v>39</v>
      </c>
    </row>
    <row r="58" spans="1:1" x14ac:dyDescent="0.2">
      <c r="A58" s="58" t="s">
        <v>38</v>
      </c>
    </row>
    <row r="80" spans="1:1" x14ac:dyDescent="0.2">
      <c r="A80" s="58" t="s">
        <v>37</v>
      </c>
    </row>
    <row r="81" spans="1:1" x14ac:dyDescent="0.2">
      <c r="A81" s="58" t="s">
        <v>36</v>
      </c>
    </row>
    <row r="82" spans="1:1" x14ac:dyDescent="0.2">
      <c r="A82" s="58" t="s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85" workbookViewId="0">
      <selection activeCell="F23" sqref="F23"/>
    </sheetView>
  </sheetViews>
  <sheetFormatPr defaultRowHeight="12.75" x14ac:dyDescent="0.2"/>
  <cols>
    <col min="1" max="16384" width="9" style="57"/>
  </cols>
  <sheetData>
    <row r="1" spans="1:5" ht="20.25" x14ac:dyDescent="0.3">
      <c r="A1" s="59" t="s">
        <v>46</v>
      </c>
      <c r="C1" s="59">
        <v>1</v>
      </c>
      <c r="D1" s="59" t="s">
        <v>45</v>
      </c>
      <c r="E1" s="59"/>
    </row>
    <row r="2" spans="1:5" ht="20.25" x14ac:dyDescent="0.3">
      <c r="C2" s="59">
        <v>2</v>
      </c>
      <c r="D2" s="59" t="s">
        <v>44</v>
      </c>
      <c r="E2" s="59"/>
    </row>
    <row r="22" spans="1:1" x14ac:dyDescent="0.2">
      <c r="A22" s="58" t="s">
        <v>43</v>
      </c>
    </row>
    <row r="80" spans="1:1" x14ac:dyDescent="0.2">
      <c r="A80" s="57" t="s">
        <v>42</v>
      </c>
    </row>
    <row r="101" spans="1:1" x14ac:dyDescent="0.2">
      <c r="A101" s="57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F23" sqref="F23"/>
    </sheetView>
  </sheetViews>
  <sheetFormatPr defaultRowHeight="12.75" x14ac:dyDescent="0.2"/>
  <cols>
    <col min="1" max="16384" width="9" style="57"/>
  </cols>
  <sheetData>
    <row r="1" spans="1:1" ht="23.25" x14ac:dyDescent="0.35">
      <c r="A1" s="60" t="s">
        <v>50</v>
      </c>
    </row>
    <row r="22" spans="1:7" ht="21" x14ac:dyDescent="0.35">
      <c r="A22" s="10" t="s">
        <v>49</v>
      </c>
      <c r="B22" s="10"/>
      <c r="C22" s="10"/>
      <c r="D22" s="10"/>
      <c r="E22" s="10"/>
      <c r="F22" s="10"/>
      <c r="G22" s="10"/>
    </row>
    <row r="23" spans="1:7" ht="21" x14ac:dyDescent="0.35">
      <c r="A23" s="41" t="s">
        <v>48</v>
      </c>
      <c r="B23" s="10"/>
      <c r="C23" s="10"/>
      <c r="D23" s="10"/>
      <c r="E23" s="10"/>
      <c r="F23" s="10"/>
      <c r="G23" s="10"/>
    </row>
    <row r="46" spans="1:7" ht="21" x14ac:dyDescent="0.35">
      <c r="A46" s="10" t="s">
        <v>49</v>
      </c>
      <c r="B46" s="10"/>
      <c r="C46" s="10"/>
      <c r="D46" s="10"/>
      <c r="E46" s="10"/>
      <c r="F46" s="10"/>
      <c r="G46" s="10"/>
    </row>
    <row r="47" spans="1:7" ht="21" x14ac:dyDescent="0.35">
      <c r="A47" s="41" t="s">
        <v>48</v>
      </c>
      <c r="B47" s="10"/>
      <c r="C47" s="10"/>
      <c r="D47" s="10"/>
      <c r="E47" s="10"/>
      <c r="F47" s="10"/>
      <c r="G47" s="10"/>
    </row>
    <row r="48" spans="1:7" ht="21" x14ac:dyDescent="0.35">
      <c r="A48" s="10" t="s">
        <v>47</v>
      </c>
      <c r="B48" s="10"/>
      <c r="C48" s="10"/>
      <c r="D48" s="10"/>
      <c r="E48" s="10"/>
      <c r="F48" s="10"/>
      <c r="G48" s="1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A31" sqref="A31"/>
    </sheetView>
  </sheetViews>
  <sheetFormatPr defaultRowHeight="21" x14ac:dyDescent="0.35"/>
  <cols>
    <col min="1" max="1" width="45.25" style="10" customWidth="1"/>
    <col min="2" max="2" width="10.625" style="10" customWidth="1"/>
    <col min="3" max="4" width="10.125" style="10" customWidth="1"/>
    <col min="5" max="16384" width="9" style="10"/>
  </cols>
  <sheetData>
    <row r="1" spans="1:5" ht="23.25" x14ac:dyDescent="0.35">
      <c r="A1" s="56" t="s">
        <v>34</v>
      </c>
    </row>
    <row r="2" spans="1:5" x14ac:dyDescent="0.35">
      <c r="A2" s="41" t="s">
        <v>33</v>
      </c>
      <c r="B2" s="12"/>
      <c r="C2" s="46"/>
      <c r="D2" s="46"/>
    </row>
    <row r="3" spans="1:5" x14ac:dyDescent="0.35">
      <c r="A3" s="41"/>
      <c r="B3" s="12"/>
      <c r="C3" s="46"/>
      <c r="D3" s="46"/>
    </row>
    <row r="4" spans="1:5" x14ac:dyDescent="0.35">
      <c r="A4" s="41" t="s">
        <v>32</v>
      </c>
      <c r="B4" s="12"/>
      <c r="C4" s="46"/>
      <c r="D4" s="46"/>
    </row>
    <row r="5" spans="1:5" x14ac:dyDescent="0.35">
      <c r="A5" s="32" t="s">
        <v>18</v>
      </c>
      <c r="B5" s="32" t="s">
        <v>52</v>
      </c>
      <c r="C5" s="40"/>
      <c r="D5" s="40"/>
    </row>
    <row r="6" spans="1:5" x14ac:dyDescent="0.35">
      <c r="A6" s="29" t="s">
        <v>31</v>
      </c>
      <c r="B6" s="45">
        <v>10500</v>
      </c>
      <c r="C6" s="53"/>
      <c r="D6" s="53"/>
    </row>
    <row r="7" spans="1:5" x14ac:dyDescent="0.35">
      <c r="A7" s="55" t="s">
        <v>30</v>
      </c>
      <c r="B7" s="54">
        <v>230</v>
      </c>
      <c r="C7" s="53"/>
      <c r="D7" s="53"/>
    </row>
    <row r="8" spans="1:5" x14ac:dyDescent="0.35">
      <c r="A8" s="52" t="s">
        <v>29</v>
      </c>
      <c r="B8" s="63">
        <v>104533</v>
      </c>
      <c r="C8" s="49"/>
      <c r="D8" s="49"/>
      <c r="E8" s="41"/>
    </row>
    <row r="9" spans="1:5" x14ac:dyDescent="0.35">
      <c r="A9" s="48" t="s">
        <v>54</v>
      </c>
      <c r="B9" s="47">
        <v>90.55</v>
      </c>
      <c r="C9" s="12"/>
      <c r="D9" s="12"/>
      <c r="E9" s="41"/>
    </row>
    <row r="10" spans="1:5" x14ac:dyDescent="0.35">
      <c r="A10" s="11"/>
      <c r="B10" s="11"/>
      <c r="C10" s="34"/>
      <c r="D10" s="34"/>
      <c r="E10" s="41"/>
    </row>
    <row r="11" spans="1:5" x14ac:dyDescent="0.35">
      <c r="A11" s="41" t="s">
        <v>27</v>
      </c>
      <c r="B11" s="11"/>
      <c r="C11" s="46"/>
      <c r="D11" s="46"/>
    </row>
    <row r="12" spans="1:5" x14ac:dyDescent="0.35">
      <c r="A12" s="32" t="s">
        <v>18</v>
      </c>
      <c r="B12" s="32" t="s">
        <v>52</v>
      </c>
      <c r="C12" s="40"/>
      <c r="D12" s="40"/>
    </row>
    <row r="13" spans="1:5" x14ac:dyDescent="0.35">
      <c r="A13" s="29" t="s">
        <v>26</v>
      </c>
      <c r="B13" s="45">
        <v>11494</v>
      </c>
      <c r="C13" s="18"/>
      <c r="D13" s="18"/>
    </row>
    <row r="14" spans="1:5" x14ac:dyDescent="0.35">
      <c r="A14" s="29" t="s">
        <v>25</v>
      </c>
      <c r="B14" s="45">
        <v>1830</v>
      </c>
      <c r="C14" s="18"/>
      <c r="D14" s="18"/>
    </row>
    <row r="15" spans="1:5" x14ac:dyDescent="0.35">
      <c r="A15" s="29" t="s">
        <v>24</v>
      </c>
      <c r="B15" s="45">
        <v>5024</v>
      </c>
      <c r="C15" s="43"/>
      <c r="D15" s="43"/>
    </row>
    <row r="16" spans="1:5" x14ac:dyDescent="0.35">
      <c r="A16" s="29" t="s">
        <v>23</v>
      </c>
      <c r="B16" s="45">
        <v>16340</v>
      </c>
      <c r="C16" s="43"/>
      <c r="D16" s="43"/>
    </row>
    <row r="17" spans="1:4" x14ac:dyDescent="0.35">
      <c r="A17" s="29" t="s">
        <v>22</v>
      </c>
      <c r="B17" s="38">
        <v>74.41</v>
      </c>
      <c r="C17" s="42"/>
      <c r="D17" s="42"/>
    </row>
    <row r="18" spans="1:4" x14ac:dyDescent="0.35">
      <c r="A18" s="29" t="s">
        <v>53</v>
      </c>
      <c r="B18" s="38">
        <v>0.57999999999999996</v>
      </c>
      <c r="C18" s="42"/>
      <c r="D18" s="42"/>
    </row>
    <row r="19" spans="1:4" x14ac:dyDescent="0.35">
      <c r="A19" s="29" t="s">
        <v>20</v>
      </c>
      <c r="B19" s="62">
        <v>2982.3638999999998</v>
      </c>
      <c r="C19" s="42"/>
      <c r="D19" s="42"/>
    </row>
    <row r="20" spans="1:4" x14ac:dyDescent="0.35">
      <c r="A20" s="29" t="s">
        <v>17</v>
      </c>
      <c r="B20" s="61">
        <v>2914.8072000000002</v>
      </c>
      <c r="C20" s="42"/>
      <c r="D20" s="42"/>
    </row>
    <row r="21" spans="1:4" x14ac:dyDescent="0.35">
      <c r="A21" s="11"/>
      <c r="B21" s="11"/>
      <c r="C21" s="35"/>
      <c r="D21" s="35"/>
    </row>
    <row r="22" spans="1:4" x14ac:dyDescent="0.35">
      <c r="A22" s="41" t="s">
        <v>19</v>
      </c>
      <c r="B22" s="12"/>
      <c r="C22" s="12"/>
      <c r="D22" s="12"/>
    </row>
    <row r="23" spans="1:4" x14ac:dyDescent="0.35">
      <c r="A23" s="32" t="s">
        <v>18</v>
      </c>
      <c r="B23" s="32" t="s">
        <v>52</v>
      </c>
      <c r="C23" s="40"/>
      <c r="D23" s="40"/>
    </row>
    <row r="24" spans="1:4" x14ac:dyDescent="0.35">
      <c r="A24" s="29" t="s">
        <v>15</v>
      </c>
      <c r="B24" s="29">
        <v>360</v>
      </c>
      <c r="C24" s="18"/>
      <c r="D24" s="18"/>
    </row>
    <row r="25" spans="1:4" x14ac:dyDescent="0.35">
      <c r="A25" s="29" t="s">
        <v>14</v>
      </c>
      <c r="B25" s="29">
        <v>90.16</v>
      </c>
      <c r="C25" s="35"/>
      <c r="D25" s="35"/>
    </row>
    <row r="26" spans="1:4" x14ac:dyDescent="0.35">
      <c r="A26" s="29" t="s">
        <v>51</v>
      </c>
      <c r="B26" s="29">
        <v>92.55</v>
      </c>
      <c r="C26" s="34"/>
      <c r="D26" s="34"/>
    </row>
    <row r="27" spans="1:4" x14ac:dyDescent="0.35">
      <c r="A27" s="11"/>
      <c r="B27" s="11"/>
      <c r="C27" s="18"/>
      <c r="D27" s="18"/>
    </row>
    <row r="28" spans="1:4" x14ac:dyDescent="0.35">
      <c r="A28" s="16"/>
      <c r="B28" s="11"/>
      <c r="C28" s="18"/>
      <c r="D28" s="18"/>
    </row>
    <row r="29" spans="1:4" x14ac:dyDescent="0.35">
      <c r="A29" s="11"/>
      <c r="B29" s="12"/>
      <c r="C29" s="18"/>
      <c r="D29" s="18"/>
    </row>
    <row r="30" spans="1:4" x14ac:dyDescent="0.35">
      <c r="A30" s="11"/>
      <c r="B30" s="12"/>
      <c r="C30" s="18"/>
      <c r="D30" s="18"/>
    </row>
    <row r="31" spans="1:4" x14ac:dyDescent="0.35">
      <c r="A31" s="11"/>
      <c r="B31" s="17"/>
      <c r="C31" s="12"/>
      <c r="D31" s="12"/>
    </row>
    <row r="32" spans="1:4" x14ac:dyDescent="0.35">
      <c r="A32" s="11"/>
      <c r="B32" s="12"/>
      <c r="C32" s="12"/>
      <c r="D32" s="12"/>
    </row>
    <row r="33" spans="1:5" x14ac:dyDescent="0.35">
      <c r="A33" s="11"/>
      <c r="B33" s="11"/>
      <c r="C33" s="12"/>
      <c r="D33" s="12"/>
      <c r="E33" s="14"/>
    </row>
    <row r="34" spans="1:5" x14ac:dyDescent="0.35">
      <c r="A34" s="11"/>
      <c r="B34" s="11"/>
      <c r="C34" s="12"/>
      <c r="D34" s="12"/>
    </row>
    <row r="35" spans="1:5" x14ac:dyDescent="0.35">
      <c r="A35" s="11"/>
      <c r="B35" s="11"/>
      <c r="C35" s="12"/>
      <c r="D35" s="12"/>
    </row>
    <row r="36" spans="1:5" x14ac:dyDescent="0.35">
      <c r="A36" s="11"/>
    </row>
    <row r="37" spans="1:5" x14ac:dyDescent="0.35">
      <c r="A37" s="16"/>
      <c r="B37" s="12"/>
      <c r="C37" s="12"/>
      <c r="D37" s="12"/>
    </row>
    <row r="38" spans="1:5" x14ac:dyDescent="0.35">
      <c r="A38" s="15"/>
      <c r="B38" s="11"/>
      <c r="C38" s="11"/>
      <c r="D38" s="11"/>
    </row>
    <row r="39" spans="1:5" x14ac:dyDescent="0.35">
      <c r="A39" s="11"/>
      <c r="B39" s="12"/>
      <c r="C39" s="12"/>
      <c r="D39" s="12"/>
    </row>
    <row r="40" spans="1:5" x14ac:dyDescent="0.35">
      <c r="A40" s="11"/>
      <c r="B40" s="11"/>
      <c r="C40" s="11"/>
      <c r="D40" s="11"/>
      <c r="E40" s="14"/>
    </row>
    <row r="41" spans="1:5" x14ac:dyDescent="0.35">
      <c r="A41" s="11"/>
      <c r="B41" s="12"/>
      <c r="C41" s="12"/>
      <c r="D41" s="12"/>
      <c r="E41" s="14"/>
    </row>
    <row r="42" spans="1:5" x14ac:dyDescent="0.35">
      <c r="A42" s="13"/>
      <c r="B42" s="12"/>
      <c r="C42" s="12"/>
      <c r="D42" s="12"/>
    </row>
    <row r="43" spans="1:5" x14ac:dyDescent="0.35">
      <c r="A43" s="11"/>
      <c r="B43" s="11"/>
      <c r="C43" s="11"/>
      <c r="D43" s="11"/>
    </row>
    <row r="44" spans="1:5" x14ac:dyDescent="0.35">
      <c r="A44" s="11"/>
      <c r="B44" s="11"/>
      <c r="C44" s="11"/>
      <c r="D44" s="11"/>
    </row>
    <row r="45" spans="1:5" x14ac:dyDescent="0.35">
      <c r="A45" s="11"/>
      <c r="B45" s="11"/>
      <c r="C45" s="11"/>
      <c r="D45" s="11"/>
    </row>
    <row r="46" spans="1:5" x14ac:dyDescent="0.35">
      <c r="A46" s="11"/>
      <c r="B46" s="11"/>
      <c r="C46" s="11"/>
      <c r="D46" s="11"/>
    </row>
    <row r="47" spans="1:5" x14ac:dyDescent="0.35">
      <c r="A47" s="11"/>
      <c r="B47" s="11"/>
      <c r="C47" s="11"/>
      <c r="D47" s="11"/>
    </row>
    <row r="48" spans="1:5" x14ac:dyDescent="0.35">
      <c r="A48" s="11"/>
      <c r="B48" s="11"/>
      <c r="C48" s="11"/>
      <c r="D48" s="11"/>
    </row>
    <row r="49" spans="1:4" x14ac:dyDescent="0.35">
      <c r="A49" s="11"/>
      <c r="B49" s="11"/>
      <c r="C49" s="11"/>
      <c r="D49" s="11"/>
    </row>
    <row r="50" spans="1:4" x14ac:dyDescent="0.35">
      <c r="A50" s="11"/>
      <c r="B50" s="11"/>
      <c r="C50" s="11"/>
      <c r="D50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L46" sqref="L46"/>
    </sheetView>
  </sheetViews>
  <sheetFormatPr defaultRowHeight="21" x14ac:dyDescent="0.35"/>
  <cols>
    <col min="1" max="1" width="14.625" style="3" customWidth="1"/>
    <col min="2" max="2" width="11" style="3" customWidth="1"/>
    <col min="3" max="3" width="14.625" style="3" customWidth="1"/>
    <col min="4" max="4" width="13" style="3" customWidth="1"/>
    <col min="5" max="6" width="9" style="3"/>
    <col min="7" max="7" width="8.75" style="3" customWidth="1"/>
    <col min="8" max="13" width="9" style="3"/>
    <col min="14" max="14" width="35.625" style="3" customWidth="1"/>
    <col min="15" max="15" width="9" style="3"/>
    <col min="16" max="16" width="16.125" style="3" customWidth="1"/>
    <col min="17" max="17" width="15.375" style="3" customWidth="1"/>
    <col min="18" max="16384" width="9" style="3"/>
  </cols>
  <sheetData>
    <row r="1" spans="1:17" x14ac:dyDescent="0.35">
      <c r="A1" s="1" t="s">
        <v>0</v>
      </c>
      <c r="B1" s="2">
        <v>2558</v>
      </c>
      <c r="C1" s="2">
        <v>2559</v>
      </c>
      <c r="D1" s="2">
        <v>2560</v>
      </c>
    </row>
    <row r="2" spans="1:17" ht="29.25" x14ac:dyDescent="0.6">
      <c r="A2" s="1" t="s">
        <v>1</v>
      </c>
      <c r="B2" s="4">
        <v>93665</v>
      </c>
      <c r="C2" s="4">
        <v>102129</v>
      </c>
      <c r="D2" s="4">
        <v>104533</v>
      </c>
      <c r="L2" s="73" t="s">
        <v>92</v>
      </c>
      <c r="M2" s="73"/>
      <c r="N2" s="73"/>
      <c r="O2" s="73"/>
      <c r="P2" s="73"/>
      <c r="Q2" s="73"/>
    </row>
    <row r="3" spans="1:17" ht="26.25" x14ac:dyDescent="0.55000000000000004">
      <c r="A3" s="1" t="s">
        <v>2</v>
      </c>
      <c r="B3" s="4">
        <v>4364</v>
      </c>
      <c r="C3" s="4">
        <v>5097</v>
      </c>
      <c r="D3" s="4">
        <v>5024</v>
      </c>
      <c r="L3" s="74" t="s">
        <v>57</v>
      </c>
      <c r="M3" s="74" t="s">
        <v>58</v>
      </c>
      <c r="N3" s="74" t="s">
        <v>59</v>
      </c>
      <c r="O3" s="74" t="s">
        <v>60</v>
      </c>
      <c r="P3" s="74" t="s">
        <v>61</v>
      </c>
      <c r="Q3" s="74" t="s">
        <v>62</v>
      </c>
    </row>
    <row r="4" spans="1:17" ht="23.25" x14ac:dyDescent="0.5">
      <c r="A4" s="1" t="s">
        <v>3</v>
      </c>
      <c r="B4" s="4">
        <v>13419</v>
      </c>
      <c r="C4" s="4">
        <v>16233</v>
      </c>
      <c r="D4" s="4">
        <v>16340</v>
      </c>
      <c r="L4" s="66">
        <v>1</v>
      </c>
      <c r="M4" s="66" t="s">
        <v>63</v>
      </c>
      <c r="N4" s="75" t="s">
        <v>64</v>
      </c>
      <c r="O4" s="66">
        <v>281</v>
      </c>
      <c r="P4" s="68">
        <v>5.51</v>
      </c>
      <c r="Q4" s="66">
        <v>643</v>
      </c>
    </row>
    <row r="5" spans="1:17" ht="23.25" x14ac:dyDescent="0.5">
      <c r="A5" s="5" t="s">
        <v>4</v>
      </c>
      <c r="B5" s="6">
        <v>2456.1831999999999</v>
      </c>
      <c r="C5" s="6">
        <v>3018.9472999999998</v>
      </c>
      <c r="D5" s="7">
        <v>2914.8072000000002</v>
      </c>
      <c r="L5" s="66">
        <v>2</v>
      </c>
      <c r="M5" s="66" t="s">
        <v>73</v>
      </c>
      <c r="N5" s="75" t="s">
        <v>74</v>
      </c>
      <c r="O5" s="66">
        <v>193</v>
      </c>
      <c r="P5" s="68">
        <v>3.79</v>
      </c>
      <c r="Q5" s="66">
        <v>800</v>
      </c>
    </row>
    <row r="6" spans="1:17" ht="23.25" x14ac:dyDescent="0.5">
      <c r="A6" s="1" t="s">
        <v>5</v>
      </c>
      <c r="B6" s="6">
        <v>0.56279999999999997</v>
      </c>
      <c r="C6" s="6">
        <v>0.59230000000000005</v>
      </c>
      <c r="D6" s="6">
        <v>0.58020000000000005</v>
      </c>
      <c r="L6" s="66">
        <v>3</v>
      </c>
      <c r="M6" s="66" t="s">
        <v>65</v>
      </c>
      <c r="N6" s="75" t="s">
        <v>66</v>
      </c>
      <c r="O6" s="66">
        <v>172</v>
      </c>
      <c r="P6" s="68">
        <v>3.37</v>
      </c>
      <c r="Q6" s="66">
        <v>282</v>
      </c>
    </row>
    <row r="7" spans="1:17" ht="23.25" x14ac:dyDescent="0.5">
      <c r="A7" s="1" t="s">
        <v>6</v>
      </c>
      <c r="B7" s="8">
        <v>61.27</v>
      </c>
      <c r="C7" s="8">
        <v>73.92</v>
      </c>
      <c r="D7" s="8">
        <v>74.41</v>
      </c>
      <c r="L7" s="66">
        <v>4</v>
      </c>
      <c r="M7" s="66" t="s">
        <v>75</v>
      </c>
      <c r="N7" s="75" t="s">
        <v>76</v>
      </c>
      <c r="O7" s="66">
        <v>149</v>
      </c>
      <c r="P7" s="68">
        <v>2.92</v>
      </c>
      <c r="Q7" s="66">
        <v>571</v>
      </c>
    </row>
    <row r="8" spans="1:17" ht="23.25" x14ac:dyDescent="0.5">
      <c r="A8" s="9"/>
      <c r="L8" s="66">
        <v>5</v>
      </c>
      <c r="M8" s="66" t="s">
        <v>69</v>
      </c>
      <c r="N8" s="75" t="s">
        <v>70</v>
      </c>
      <c r="O8" s="66">
        <v>148</v>
      </c>
      <c r="P8" s="68">
        <v>2.9</v>
      </c>
      <c r="Q8" s="66">
        <v>420</v>
      </c>
    </row>
    <row r="9" spans="1:17" ht="23.25" x14ac:dyDescent="0.5">
      <c r="L9" s="66">
        <v>6</v>
      </c>
      <c r="M9" s="66" t="s">
        <v>79</v>
      </c>
      <c r="N9" s="76" t="s">
        <v>85</v>
      </c>
      <c r="O9" s="66">
        <v>118</v>
      </c>
      <c r="P9" s="68">
        <v>2.3199999999999998</v>
      </c>
      <c r="Q9" s="66">
        <v>304</v>
      </c>
    </row>
    <row r="10" spans="1:17" ht="23.25" x14ac:dyDescent="0.5">
      <c r="L10" s="66">
        <v>7</v>
      </c>
      <c r="M10" s="66" t="s">
        <v>67</v>
      </c>
      <c r="N10" s="76" t="s">
        <v>86</v>
      </c>
      <c r="O10" s="66">
        <v>101</v>
      </c>
      <c r="P10" s="68">
        <v>1.98</v>
      </c>
      <c r="Q10" s="66">
        <v>405</v>
      </c>
    </row>
    <row r="11" spans="1:17" ht="23.25" x14ac:dyDescent="0.5">
      <c r="L11" s="66">
        <v>8</v>
      </c>
      <c r="M11" s="66" t="s">
        <v>71</v>
      </c>
      <c r="N11" s="75" t="s">
        <v>72</v>
      </c>
      <c r="O11" s="66">
        <v>95</v>
      </c>
      <c r="P11" s="68">
        <v>1.86</v>
      </c>
      <c r="Q11" s="66">
        <v>306</v>
      </c>
    </row>
    <row r="12" spans="1:17" ht="23.25" x14ac:dyDescent="0.5">
      <c r="L12" s="66">
        <v>9</v>
      </c>
      <c r="M12" s="66" t="s">
        <v>87</v>
      </c>
      <c r="N12" s="76" t="s">
        <v>88</v>
      </c>
      <c r="O12" s="66">
        <v>88</v>
      </c>
      <c r="P12" s="68">
        <v>1.73</v>
      </c>
      <c r="Q12" s="66">
        <v>378</v>
      </c>
    </row>
    <row r="13" spans="1:17" ht="23.25" x14ac:dyDescent="0.5">
      <c r="L13" s="66">
        <v>10</v>
      </c>
      <c r="M13" s="66" t="s">
        <v>89</v>
      </c>
      <c r="N13" s="75" t="s">
        <v>90</v>
      </c>
      <c r="O13" s="66">
        <v>87</v>
      </c>
      <c r="P13" s="68">
        <v>1.71</v>
      </c>
      <c r="Q13" s="66">
        <v>311</v>
      </c>
    </row>
    <row r="14" spans="1:17" ht="23.25" x14ac:dyDescent="0.5">
      <c r="L14" s="64"/>
      <c r="M14" s="77" t="s">
        <v>91</v>
      </c>
      <c r="N14" s="77"/>
      <c r="O14" s="78">
        <v>1432</v>
      </c>
      <c r="P14" s="68">
        <v>28.08</v>
      </c>
      <c r="Q14" s="78">
        <v>4420</v>
      </c>
    </row>
    <row r="15" spans="1:17" ht="29.25" x14ac:dyDescent="0.6">
      <c r="L15" s="79"/>
      <c r="M15" s="79"/>
      <c r="N15" s="79"/>
      <c r="O15" s="80">
        <f>Q14/O14</f>
        <v>3.0865921787709496</v>
      </c>
      <c r="P15" s="81" t="s">
        <v>84</v>
      </c>
      <c r="Q15" s="64"/>
    </row>
    <row r="16" spans="1:17" ht="29.25" x14ac:dyDescent="0.6">
      <c r="L16" s="64"/>
      <c r="M16" s="64"/>
      <c r="N16" s="65" t="s">
        <v>56</v>
      </c>
      <c r="O16" s="64"/>
      <c r="P16" s="64"/>
      <c r="Q16" s="64"/>
    </row>
    <row r="17" spans="12:17" ht="23.25" x14ac:dyDescent="0.5">
      <c r="L17" s="66" t="s">
        <v>57</v>
      </c>
      <c r="M17" s="66" t="s">
        <v>58</v>
      </c>
      <c r="N17" s="66" t="s">
        <v>59</v>
      </c>
      <c r="O17" s="66" t="s">
        <v>60</v>
      </c>
      <c r="P17" s="66" t="s">
        <v>61</v>
      </c>
      <c r="Q17" s="66" t="s">
        <v>62</v>
      </c>
    </row>
    <row r="18" spans="12:17" ht="23.25" x14ac:dyDescent="0.5">
      <c r="L18" s="66">
        <v>1</v>
      </c>
      <c r="M18" s="66" t="s">
        <v>63</v>
      </c>
      <c r="N18" s="67" t="s">
        <v>64</v>
      </c>
      <c r="O18" s="66">
        <v>246</v>
      </c>
      <c r="P18" s="68">
        <f>(O18/5024)*100</f>
        <v>4.8964968152866248</v>
      </c>
      <c r="Q18" s="66">
        <v>584</v>
      </c>
    </row>
    <row r="19" spans="12:17" ht="23.25" x14ac:dyDescent="0.5">
      <c r="L19" s="66">
        <v>2</v>
      </c>
      <c r="M19" s="66" t="s">
        <v>65</v>
      </c>
      <c r="N19" s="67" t="s">
        <v>66</v>
      </c>
      <c r="O19" s="66">
        <v>157</v>
      </c>
      <c r="P19" s="68">
        <f t="shared" ref="P19:P27" si="0">(O19/5024)*100</f>
        <v>3.125</v>
      </c>
      <c r="Q19" s="66">
        <v>254</v>
      </c>
    </row>
    <row r="20" spans="12:17" ht="23.25" x14ac:dyDescent="0.5">
      <c r="L20" s="66">
        <v>3</v>
      </c>
      <c r="M20" s="66" t="s">
        <v>67</v>
      </c>
      <c r="N20" s="67" t="s">
        <v>68</v>
      </c>
      <c r="O20" s="66">
        <v>149</v>
      </c>
      <c r="P20" s="68">
        <f t="shared" si="0"/>
        <v>2.9657643312101909</v>
      </c>
      <c r="Q20" s="66">
        <v>587</v>
      </c>
    </row>
    <row r="21" spans="12:17" ht="23.25" x14ac:dyDescent="0.5">
      <c r="L21" s="66">
        <v>4</v>
      </c>
      <c r="M21" s="66" t="s">
        <v>69</v>
      </c>
      <c r="N21" s="67" t="s">
        <v>70</v>
      </c>
      <c r="O21" s="66">
        <v>138</v>
      </c>
      <c r="P21" s="68">
        <f t="shared" si="0"/>
        <v>2.7468152866242037</v>
      </c>
      <c r="Q21" s="66">
        <v>441</v>
      </c>
    </row>
    <row r="22" spans="12:17" ht="23.25" x14ac:dyDescent="0.5">
      <c r="L22" s="66">
        <v>5</v>
      </c>
      <c r="M22" s="66" t="s">
        <v>71</v>
      </c>
      <c r="N22" s="67" t="s">
        <v>72</v>
      </c>
      <c r="O22" s="66">
        <v>127</v>
      </c>
      <c r="P22" s="68">
        <f t="shared" si="0"/>
        <v>2.5278662420382165</v>
      </c>
      <c r="Q22" s="66">
        <v>425</v>
      </c>
    </row>
    <row r="23" spans="12:17" ht="23.25" x14ac:dyDescent="0.5">
      <c r="L23" s="66">
        <v>6</v>
      </c>
      <c r="M23" s="66" t="s">
        <v>73</v>
      </c>
      <c r="N23" s="67" t="s">
        <v>74</v>
      </c>
      <c r="O23" s="66">
        <v>122</v>
      </c>
      <c r="P23" s="68">
        <f t="shared" si="0"/>
        <v>2.4283439490445859</v>
      </c>
      <c r="Q23" s="66">
        <v>601</v>
      </c>
    </row>
    <row r="24" spans="12:17" ht="23.25" x14ac:dyDescent="0.5">
      <c r="L24" s="66">
        <v>7</v>
      </c>
      <c r="M24" s="66" t="s">
        <v>75</v>
      </c>
      <c r="N24" s="67" t="s">
        <v>76</v>
      </c>
      <c r="O24" s="66">
        <v>118</v>
      </c>
      <c r="P24" s="68">
        <f t="shared" si="0"/>
        <v>2.3487261146496818</v>
      </c>
      <c r="Q24" s="66">
        <v>467</v>
      </c>
    </row>
    <row r="25" spans="12:17" ht="23.25" x14ac:dyDescent="0.5">
      <c r="L25" s="66">
        <v>8</v>
      </c>
      <c r="M25" s="66" t="s">
        <v>77</v>
      </c>
      <c r="N25" s="67" t="s">
        <v>78</v>
      </c>
      <c r="O25" s="66">
        <v>116</v>
      </c>
      <c r="P25" s="68">
        <f t="shared" si="0"/>
        <v>2.3089171974522293</v>
      </c>
      <c r="Q25" s="66">
        <v>550</v>
      </c>
    </row>
    <row r="26" spans="12:17" ht="23.25" x14ac:dyDescent="0.5">
      <c r="L26" s="66">
        <v>9</v>
      </c>
      <c r="M26" s="66" t="s">
        <v>79</v>
      </c>
      <c r="N26" s="67" t="s">
        <v>80</v>
      </c>
      <c r="O26" s="66">
        <v>110</v>
      </c>
      <c r="P26" s="68">
        <f t="shared" si="0"/>
        <v>2.1894904458598723</v>
      </c>
      <c r="Q26" s="66">
        <v>327</v>
      </c>
    </row>
    <row r="27" spans="12:17" ht="23.25" x14ac:dyDescent="0.5">
      <c r="L27" s="66">
        <v>10</v>
      </c>
      <c r="M27" s="66" t="s">
        <v>81</v>
      </c>
      <c r="N27" s="67" t="s">
        <v>82</v>
      </c>
      <c r="O27" s="66">
        <v>100</v>
      </c>
      <c r="P27" s="68">
        <f t="shared" si="0"/>
        <v>1.9904458598726114</v>
      </c>
      <c r="Q27" s="66">
        <v>308</v>
      </c>
    </row>
    <row r="28" spans="12:17" ht="23.25" x14ac:dyDescent="0.5">
      <c r="L28" s="69"/>
      <c r="M28" s="69"/>
      <c r="N28" s="70" t="s">
        <v>83</v>
      </c>
      <c r="O28" s="71">
        <f>SUM(O18:O27)</f>
        <v>1383</v>
      </c>
      <c r="P28" s="72">
        <f>SUM(P18:P27)</f>
        <v>27.527866242038215</v>
      </c>
      <c r="Q28" s="71">
        <f>SUM(Q18:Q27)</f>
        <v>4544</v>
      </c>
    </row>
    <row r="29" spans="12:17" ht="23.25" x14ac:dyDescent="0.5">
      <c r="L29" s="64"/>
      <c r="M29" s="64"/>
      <c r="N29" s="64"/>
      <c r="O29" s="68">
        <f>Q28/O28</f>
        <v>3.2856109906001447</v>
      </c>
      <c r="P29" s="66" t="s">
        <v>84</v>
      </c>
      <c r="Q29" s="64"/>
    </row>
    <row r="37" spans="1:1" x14ac:dyDescent="0.35">
      <c r="A37" s="3" t="s">
        <v>55</v>
      </c>
    </row>
    <row r="38" spans="1:1" x14ac:dyDescent="0.35">
      <c r="A38" s="3" t="s">
        <v>94</v>
      </c>
    </row>
    <row r="39" spans="1:1" x14ac:dyDescent="0.35">
      <c r="A39" s="3" t="s">
        <v>93</v>
      </c>
    </row>
  </sheetData>
  <pageMargins left="0.47244094488188981" right="0.15748031496062992" top="0.9448818897637796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งานติ๋ว</vt:lpstr>
      <vt:lpstr>1</vt:lpstr>
      <vt:lpstr>2</vt:lpstr>
      <vt:lpstr>3</vt:lpstr>
      <vt:lpstr>2560</vt:lpstr>
      <vt:lpstr>วิเคราะห์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udomsak</dc:creator>
  <cp:lastModifiedBy>udomsak</cp:lastModifiedBy>
  <dcterms:created xsi:type="dcterms:W3CDTF">2017-12-18T07:40:20Z</dcterms:created>
  <dcterms:modified xsi:type="dcterms:W3CDTF">2017-12-29T08:31:48Z</dcterms:modified>
</cp:coreProperties>
</file>