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activeTab="3"/>
  </bookViews>
  <sheets>
    <sheet name="Front" sheetId="4" r:id="rId1"/>
    <sheet name="p-chart" sheetId="7" r:id="rId2"/>
    <sheet name="x-chart" sheetId="13" r:id="rId3"/>
    <sheet name="Demo 1" sheetId="10" r:id="rId4"/>
    <sheet name="Demo 2" sheetId="9" r:id="rId5"/>
    <sheet name="Demo 3" sheetId="11" r:id="rId6"/>
    <sheet name="Demo 4" sheetId="12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9" i="13" l="1"/>
  <c r="AK9" i="13"/>
  <c r="AJ9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L8" i="13"/>
  <c r="AK8" i="13"/>
  <c r="AJ8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L7" i="13"/>
  <c r="AK7" i="13"/>
  <c r="AJ7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L6" i="13"/>
  <c r="AK6" i="13"/>
  <c r="AJ6" i="13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L5" i="13"/>
  <c r="AK5" i="13"/>
  <c r="AJ5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L4" i="13"/>
  <c r="AK4" i="13"/>
  <c r="AJ4" i="13"/>
  <c r="AI4" i="13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AL3" i="13"/>
  <c r="AK3" i="13"/>
  <c r="AJ3" i="13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P9" i="12" l="1"/>
  <c r="O8" i="12"/>
  <c r="M7" i="12"/>
  <c r="K6" i="12"/>
  <c r="AI7" i="11"/>
  <c r="AD6" i="11"/>
  <c r="R8" i="11"/>
  <c r="J8" i="11"/>
  <c r="AL10" i="12"/>
  <c r="AD10" i="12"/>
  <c r="AF9" i="12"/>
  <c r="AL5" i="12"/>
  <c r="AK5" i="12"/>
  <c r="AJ5" i="12"/>
  <c r="AI5" i="12"/>
  <c r="AH5" i="12"/>
  <c r="AG5" i="12"/>
  <c r="AF5" i="12"/>
  <c r="AE5" i="12"/>
  <c r="AI9" i="12" s="1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N10" i="12" s="1"/>
  <c r="AL5" i="11"/>
  <c r="AK5" i="11"/>
  <c r="AJ5" i="11"/>
  <c r="AI5" i="11"/>
  <c r="AH5" i="11"/>
  <c r="AG5" i="11"/>
  <c r="AF5" i="11"/>
  <c r="AE5" i="11"/>
  <c r="AG6" i="11" s="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L5" i="9"/>
  <c r="AK5" i="9"/>
  <c r="AJ5" i="9"/>
  <c r="AI5" i="9"/>
  <c r="AH5" i="9"/>
  <c r="AG5" i="9"/>
  <c r="AF5" i="9"/>
  <c r="AE5" i="9"/>
  <c r="AD5" i="9"/>
  <c r="AC5" i="9"/>
  <c r="AB5" i="9"/>
  <c r="AG6" i="9" s="1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K6" i="9" s="1"/>
  <c r="C5" i="9"/>
  <c r="S6" i="9" l="1"/>
  <c r="AL8" i="11"/>
  <c r="AK8" i="11"/>
  <c r="AJ8" i="11"/>
  <c r="AF8" i="11"/>
  <c r="AB8" i="11"/>
  <c r="T8" i="11"/>
  <c r="P8" i="11"/>
  <c r="L8" i="11"/>
  <c r="H8" i="11"/>
  <c r="D8" i="11"/>
  <c r="AH8" i="11"/>
  <c r="AI8" i="11"/>
  <c r="AE8" i="11"/>
  <c r="S8" i="11"/>
  <c r="O8" i="11"/>
  <c r="K8" i="11"/>
  <c r="G8" i="11"/>
  <c r="C8" i="11"/>
  <c r="AD8" i="11"/>
  <c r="AG10" i="12"/>
  <c r="M8" i="11"/>
  <c r="U7" i="12"/>
  <c r="F10" i="12"/>
  <c r="AL7" i="11"/>
  <c r="AH7" i="11"/>
  <c r="AD7" i="11"/>
  <c r="AJ6" i="11"/>
  <c r="AF6" i="11"/>
  <c r="AJ7" i="11"/>
  <c r="AL6" i="11"/>
  <c r="AK7" i="11"/>
  <c r="AG7" i="11"/>
  <c r="AC7" i="11"/>
  <c r="AI6" i="11"/>
  <c r="AE6" i="11"/>
  <c r="AB7" i="11"/>
  <c r="AF7" i="11"/>
  <c r="AH6" i="11"/>
  <c r="AL7" i="12"/>
  <c r="AH7" i="12"/>
  <c r="AD7" i="12"/>
  <c r="AJ6" i="12"/>
  <c r="AF6" i="12"/>
  <c r="AB6" i="12"/>
  <c r="AK7" i="12"/>
  <c r="AG7" i="12"/>
  <c r="AC7" i="12"/>
  <c r="AI6" i="12"/>
  <c r="AE6" i="12"/>
  <c r="AF7" i="12"/>
  <c r="AL6" i="12"/>
  <c r="AD6" i="12"/>
  <c r="AJ10" i="12"/>
  <c r="AF10" i="12"/>
  <c r="AL9" i="12"/>
  <c r="AH9" i="12"/>
  <c r="AD9" i="12"/>
  <c r="AJ7" i="12"/>
  <c r="AH6" i="12"/>
  <c r="AE7" i="12"/>
  <c r="AK6" i="12"/>
  <c r="AC6" i="12"/>
  <c r="AI10" i="12"/>
  <c r="AE10" i="12"/>
  <c r="AK9" i="12"/>
  <c r="AG9" i="12"/>
  <c r="AC9" i="12"/>
  <c r="AB7" i="12"/>
  <c r="AB10" i="12"/>
  <c r="AJ9" i="12"/>
  <c r="AH10" i="12"/>
  <c r="F8" i="11"/>
  <c r="N8" i="11"/>
  <c r="AB6" i="11"/>
  <c r="AK6" i="11"/>
  <c r="AG8" i="11"/>
  <c r="AG6" i="12"/>
  <c r="AI7" i="12"/>
  <c r="AK8" i="12"/>
  <c r="U10" i="12"/>
  <c r="Q10" i="12"/>
  <c r="M10" i="12"/>
  <c r="I10" i="12"/>
  <c r="E10" i="12"/>
  <c r="S9" i="12"/>
  <c r="O9" i="12"/>
  <c r="K9" i="12"/>
  <c r="G9" i="12"/>
  <c r="C10" i="12"/>
  <c r="AJ8" i="12"/>
  <c r="AF8" i="12"/>
  <c r="AB8" i="12"/>
  <c r="R8" i="12"/>
  <c r="N8" i="12"/>
  <c r="J8" i="12"/>
  <c r="F8" i="12"/>
  <c r="T7" i="12"/>
  <c r="P7" i="12"/>
  <c r="L7" i="12"/>
  <c r="H7" i="12"/>
  <c r="D7" i="12"/>
  <c r="R6" i="12"/>
  <c r="N6" i="12"/>
  <c r="J6" i="12"/>
  <c r="F6" i="12"/>
  <c r="T10" i="12"/>
  <c r="P10" i="12"/>
  <c r="L10" i="12"/>
  <c r="H10" i="12"/>
  <c r="D10" i="12"/>
  <c r="R9" i="12"/>
  <c r="N9" i="12"/>
  <c r="J9" i="12"/>
  <c r="F9" i="12"/>
  <c r="C9" i="12"/>
  <c r="AI8" i="12"/>
  <c r="AE8" i="12"/>
  <c r="U8" i="12"/>
  <c r="Q8" i="12"/>
  <c r="M8" i="12"/>
  <c r="I8" i="12"/>
  <c r="E8" i="12"/>
  <c r="S7" i="12"/>
  <c r="O7" i="12"/>
  <c r="K7" i="12"/>
  <c r="G7" i="12"/>
  <c r="C7" i="12"/>
  <c r="U6" i="12"/>
  <c r="Q6" i="12"/>
  <c r="M6" i="12"/>
  <c r="I6" i="12"/>
  <c r="E6" i="12"/>
  <c r="S10" i="12"/>
  <c r="K10" i="12"/>
  <c r="U9" i="12"/>
  <c r="M9" i="12"/>
  <c r="E9" i="12"/>
  <c r="AH8" i="12"/>
  <c r="T8" i="12"/>
  <c r="L8" i="12"/>
  <c r="D8" i="12"/>
  <c r="R7" i="12"/>
  <c r="J7" i="12"/>
  <c r="P6" i="12"/>
  <c r="H6" i="12"/>
  <c r="O10" i="12"/>
  <c r="Q9" i="12"/>
  <c r="AL8" i="12"/>
  <c r="P8" i="12"/>
  <c r="N7" i="12"/>
  <c r="L6" i="12"/>
  <c r="R10" i="12"/>
  <c r="J10" i="12"/>
  <c r="T9" i="12"/>
  <c r="L9" i="12"/>
  <c r="D9" i="12"/>
  <c r="AG8" i="12"/>
  <c r="S8" i="12"/>
  <c r="K8" i="12"/>
  <c r="C8" i="12"/>
  <c r="Q7" i="12"/>
  <c r="I7" i="12"/>
  <c r="O6" i="12"/>
  <c r="G6" i="12"/>
  <c r="G10" i="12"/>
  <c r="I9" i="12"/>
  <c r="AD8" i="12"/>
  <c r="H8" i="12"/>
  <c r="F7" i="12"/>
  <c r="T6" i="12"/>
  <c r="D6" i="12"/>
  <c r="AB9" i="12"/>
  <c r="E8" i="11"/>
  <c r="U8" i="11"/>
  <c r="AC8" i="11"/>
  <c r="S6" i="12"/>
  <c r="AC8" i="12"/>
  <c r="B7" i="9"/>
  <c r="AE9" i="12"/>
  <c r="AC10" i="12"/>
  <c r="AK10" i="12"/>
  <c r="I8" i="11"/>
  <c r="Q8" i="11"/>
  <c r="AC6" i="11"/>
  <c r="AE7" i="11"/>
  <c r="C6" i="12"/>
  <c r="E7" i="12"/>
  <c r="G8" i="12"/>
  <c r="H9" i="12"/>
  <c r="C6" i="9"/>
  <c r="B10" i="12"/>
  <c r="B8" i="12"/>
  <c r="B9" i="12"/>
  <c r="B7" i="12"/>
  <c r="B12" i="12"/>
  <c r="B6" i="12"/>
  <c r="B11" i="12"/>
  <c r="H6" i="11"/>
  <c r="T6" i="11"/>
  <c r="G7" i="11"/>
  <c r="S7" i="11"/>
  <c r="B8" i="11"/>
  <c r="C6" i="11"/>
  <c r="G6" i="11"/>
  <c r="K6" i="11"/>
  <c r="O6" i="11"/>
  <c r="S6" i="11"/>
  <c r="B7" i="11"/>
  <c r="F7" i="11"/>
  <c r="J7" i="11"/>
  <c r="N7" i="11"/>
  <c r="R7" i="11"/>
  <c r="B9" i="11"/>
  <c r="D6" i="11"/>
  <c r="P6" i="11"/>
  <c r="O7" i="11"/>
  <c r="E6" i="11"/>
  <c r="I6" i="11"/>
  <c r="M6" i="11"/>
  <c r="Q6" i="11"/>
  <c r="U6" i="11"/>
  <c r="D7" i="11"/>
  <c r="H7" i="11"/>
  <c r="L7" i="11"/>
  <c r="P7" i="11"/>
  <c r="T7" i="11"/>
  <c r="B11" i="11"/>
  <c r="L6" i="11"/>
  <c r="C7" i="11"/>
  <c r="K7" i="11"/>
  <c r="B10" i="11"/>
  <c r="B6" i="11"/>
  <c r="F6" i="11"/>
  <c r="J6" i="11"/>
  <c r="N6" i="11"/>
  <c r="R6" i="11"/>
  <c r="E7" i="11"/>
  <c r="I7" i="11"/>
  <c r="M7" i="11"/>
  <c r="Q7" i="11"/>
  <c r="U7" i="11"/>
  <c r="B12" i="11"/>
  <c r="B7" i="10"/>
  <c r="B10" i="10"/>
  <c r="B8" i="10"/>
  <c r="B9" i="10"/>
  <c r="B11" i="10"/>
  <c r="B6" i="10"/>
  <c r="B12" i="10"/>
  <c r="AJ6" i="9"/>
  <c r="AF6" i="9"/>
  <c r="AB6" i="9"/>
  <c r="AI6" i="9"/>
  <c r="AE6" i="9"/>
  <c r="D6" i="9"/>
  <c r="L6" i="9"/>
  <c r="T6" i="9"/>
  <c r="AH6" i="9"/>
  <c r="B12" i="9"/>
  <c r="R6" i="9"/>
  <c r="N6" i="9"/>
  <c r="J6" i="9"/>
  <c r="F6" i="9"/>
  <c r="B6" i="9"/>
  <c r="B11" i="9"/>
  <c r="U6" i="9"/>
  <c r="Q6" i="9"/>
  <c r="M6" i="9"/>
  <c r="I6" i="9"/>
  <c r="E6" i="9"/>
  <c r="B10" i="9"/>
  <c r="B8" i="9"/>
  <c r="O6" i="9"/>
  <c r="AK6" i="9"/>
  <c r="G6" i="9"/>
  <c r="AC6" i="9"/>
  <c r="H6" i="9"/>
  <c r="P6" i="9"/>
  <c r="AD6" i="9"/>
  <c r="AL6" i="9"/>
  <c r="B9" i="9"/>
  <c r="AL5" i="7" l="1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S12" i="7" l="1"/>
  <c r="O12" i="7"/>
  <c r="K12" i="7"/>
  <c r="G12" i="7"/>
  <c r="U11" i="7"/>
  <c r="Q11" i="7"/>
  <c r="M11" i="7"/>
  <c r="I11" i="7"/>
  <c r="E11" i="7"/>
  <c r="R10" i="7"/>
  <c r="N10" i="7"/>
  <c r="J10" i="7"/>
  <c r="F10" i="7"/>
  <c r="T9" i="7"/>
  <c r="P9" i="7"/>
  <c r="L9" i="7"/>
  <c r="H9" i="7"/>
  <c r="D9" i="7"/>
  <c r="AJ8" i="7"/>
  <c r="AF8" i="7"/>
  <c r="AB8" i="7"/>
  <c r="R8" i="7"/>
  <c r="N8" i="7"/>
  <c r="J8" i="7"/>
  <c r="F8" i="7"/>
  <c r="T7" i="7"/>
  <c r="P7" i="7"/>
  <c r="L7" i="7"/>
  <c r="H7" i="7"/>
  <c r="D7" i="7"/>
  <c r="R6" i="7"/>
  <c r="N6" i="7"/>
  <c r="J6" i="7"/>
  <c r="F6" i="7"/>
  <c r="R12" i="7"/>
  <c r="N12" i="7"/>
  <c r="J12" i="7"/>
  <c r="F12" i="7"/>
  <c r="T11" i="7"/>
  <c r="P11" i="7"/>
  <c r="L11" i="7"/>
  <c r="H11" i="7"/>
  <c r="D11" i="7"/>
  <c r="U10" i="7"/>
  <c r="Q10" i="7"/>
  <c r="M10" i="7"/>
  <c r="I10" i="7"/>
  <c r="E10" i="7"/>
  <c r="S9" i="7"/>
  <c r="O9" i="7"/>
  <c r="K9" i="7"/>
  <c r="G9" i="7"/>
  <c r="C9" i="7"/>
  <c r="AI8" i="7"/>
  <c r="AE8" i="7"/>
  <c r="U8" i="7"/>
  <c r="Q8" i="7"/>
  <c r="M8" i="7"/>
  <c r="I8" i="7"/>
  <c r="E8" i="7"/>
  <c r="S7" i="7"/>
  <c r="O7" i="7"/>
  <c r="K7" i="7"/>
  <c r="G7" i="7"/>
  <c r="C7" i="7"/>
  <c r="U6" i="7"/>
  <c r="Q6" i="7"/>
  <c r="M6" i="7"/>
  <c r="I6" i="7"/>
  <c r="E6" i="7"/>
  <c r="Q12" i="7"/>
  <c r="I12" i="7"/>
  <c r="S11" i="7"/>
  <c r="K11" i="7"/>
  <c r="C12" i="7"/>
  <c r="P10" i="7"/>
  <c r="H10" i="7"/>
  <c r="N9" i="7"/>
  <c r="F9" i="7"/>
  <c r="AH8" i="7"/>
  <c r="T8" i="7"/>
  <c r="L8" i="7"/>
  <c r="D8" i="7"/>
  <c r="R7" i="7"/>
  <c r="J7" i="7"/>
  <c r="P6" i="7"/>
  <c r="H6" i="7"/>
  <c r="M12" i="7"/>
  <c r="G11" i="7"/>
  <c r="L10" i="7"/>
  <c r="J9" i="7"/>
  <c r="AD8" i="7"/>
  <c r="H8" i="7"/>
  <c r="F7" i="7"/>
  <c r="T6" i="7"/>
  <c r="P12" i="7"/>
  <c r="H12" i="7"/>
  <c r="R11" i="7"/>
  <c r="J11" i="7"/>
  <c r="C11" i="7"/>
  <c r="O10" i="7"/>
  <c r="G10" i="7"/>
  <c r="U9" i="7"/>
  <c r="M9" i="7"/>
  <c r="E9" i="7"/>
  <c r="AG8" i="7"/>
  <c r="S8" i="7"/>
  <c r="K8" i="7"/>
  <c r="C8" i="7"/>
  <c r="Q7" i="7"/>
  <c r="I7" i="7"/>
  <c r="O6" i="7"/>
  <c r="G6" i="7"/>
  <c r="U12" i="7"/>
  <c r="E12" i="7"/>
  <c r="O11" i="7"/>
  <c r="T10" i="7"/>
  <c r="D10" i="7"/>
  <c r="R9" i="7"/>
  <c r="AL8" i="7"/>
  <c r="P8" i="7"/>
  <c r="N7" i="7"/>
  <c r="L6" i="7"/>
  <c r="D6" i="7"/>
  <c r="D12" i="7"/>
  <c r="K10" i="7"/>
  <c r="I9" i="7"/>
  <c r="G8" i="7"/>
  <c r="E7" i="7"/>
  <c r="C6" i="7"/>
  <c r="T12" i="7"/>
  <c r="AC8" i="7"/>
  <c r="S6" i="7"/>
  <c r="S10" i="7"/>
  <c r="O8" i="7"/>
  <c r="K6" i="7"/>
  <c r="N11" i="7"/>
  <c r="C10" i="7"/>
  <c r="AK8" i="7"/>
  <c r="F11" i="7"/>
  <c r="U7" i="7"/>
  <c r="L12" i="7"/>
  <c r="Q9" i="7"/>
  <c r="M7" i="7"/>
  <c r="AL12" i="7"/>
  <c r="AH12" i="7"/>
  <c r="AD12" i="7"/>
  <c r="AJ11" i="7"/>
  <c r="AF11" i="7"/>
  <c r="AB12" i="7"/>
  <c r="AJ10" i="7"/>
  <c r="AF10" i="7"/>
  <c r="AB10" i="7"/>
  <c r="AL9" i="7"/>
  <c r="AH9" i="7"/>
  <c r="AD9" i="7"/>
  <c r="AL7" i="7"/>
  <c r="AH7" i="7"/>
  <c r="AD7" i="7"/>
  <c r="AJ6" i="7"/>
  <c r="AF6" i="7"/>
  <c r="AB6" i="7"/>
  <c r="AK12" i="7"/>
  <c r="AG12" i="7"/>
  <c r="AC12" i="7"/>
  <c r="AI11" i="7"/>
  <c r="AE11" i="7"/>
  <c r="AB11" i="7"/>
  <c r="AI10" i="7"/>
  <c r="AE10" i="7"/>
  <c r="AK9" i="7"/>
  <c r="AG9" i="7"/>
  <c r="AC9" i="7"/>
  <c r="AK7" i="7"/>
  <c r="AG7" i="7"/>
  <c r="AC7" i="7"/>
  <c r="AI6" i="7"/>
  <c r="AE6" i="7"/>
  <c r="AF12" i="7"/>
  <c r="AH11" i="7"/>
  <c r="AL10" i="7"/>
  <c r="AD10" i="7"/>
  <c r="AJ9" i="7"/>
  <c r="AB9" i="7"/>
  <c r="AF7" i="7"/>
  <c r="AL6" i="7"/>
  <c r="AD6" i="7"/>
  <c r="AL11" i="7"/>
  <c r="AH10" i="7"/>
  <c r="AF9" i="7"/>
  <c r="AB7" i="7"/>
  <c r="AE12" i="7"/>
  <c r="AG11" i="7"/>
  <c r="AK10" i="7"/>
  <c r="AC10" i="7"/>
  <c r="AI9" i="7"/>
  <c r="AE7" i="7"/>
  <c r="AK6" i="7"/>
  <c r="AC6" i="7"/>
  <c r="AJ12" i="7"/>
  <c r="AD11" i="7"/>
  <c r="AJ7" i="7"/>
  <c r="AH6" i="7"/>
  <c r="AK11" i="7"/>
  <c r="AG10" i="7"/>
  <c r="AI12" i="7"/>
  <c r="AC11" i="7"/>
  <c r="AI7" i="7"/>
  <c r="AG6" i="7"/>
  <c r="AE9" i="7"/>
  <c r="B6" i="7"/>
  <c r="B9" i="7"/>
  <c r="B12" i="7"/>
  <c r="B8" i="7"/>
  <c r="B11" i="7"/>
  <c r="B7" i="7"/>
  <c r="B10" i="7"/>
</calcChain>
</file>

<file path=xl/sharedStrings.xml><?xml version="1.0" encoding="utf-8"?>
<sst xmlns="http://schemas.openxmlformats.org/spreadsheetml/2006/main" count="440" uniqueCount="87">
  <si>
    <t>01/57</t>
  </si>
  <si>
    <t>02/57</t>
  </si>
  <si>
    <t>03/57</t>
  </si>
  <si>
    <t>04/57</t>
  </si>
  <si>
    <t>05/57</t>
  </si>
  <si>
    <t>06/57</t>
  </si>
  <si>
    <t>07/57</t>
  </si>
  <si>
    <t>08/57</t>
  </si>
  <si>
    <t>09/57</t>
  </si>
  <si>
    <t>10/57</t>
  </si>
  <si>
    <t>11/57</t>
  </si>
  <si>
    <t>12/57</t>
  </si>
  <si>
    <t>01/58</t>
  </si>
  <si>
    <t>02/58</t>
  </si>
  <si>
    <t>03/58</t>
  </si>
  <si>
    <t>04/58</t>
  </si>
  <si>
    <t>05/58</t>
  </si>
  <si>
    <t>06/58</t>
  </si>
  <si>
    <t>07/58</t>
  </si>
  <si>
    <t>08/58</t>
  </si>
  <si>
    <t>09/58</t>
  </si>
  <si>
    <t>10/58</t>
  </si>
  <si>
    <t>11/58</t>
  </si>
  <si>
    <t>12/58</t>
  </si>
  <si>
    <t>01/59</t>
  </si>
  <si>
    <t>02/59</t>
  </si>
  <si>
    <t>03/59</t>
  </si>
  <si>
    <t>04/59</t>
  </si>
  <si>
    <t>05/59</t>
  </si>
  <si>
    <t>06/59</t>
  </si>
  <si>
    <t>07/59</t>
  </si>
  <si>
    <t>08/59</t>
  </si>
  <si>
    <t>09/59</t>
  </si>
  <si>
    <t>10/59</t>
  </si>
  <si>
    <t>11/59</t>
  </si>
  <si>
    <t>12/59</t>
  </si>
  <si>
    <t>Month</t>
  </si>
  <si>
    <t>Mean</t>
  </si>
  <si>
    <t>01/60</t>
  </si>
  <si>
    <t>02/60</t>
  </si>
  <si>
    <t>03/60</t>
  </si>
  <si>
    <t>04/60</t>
  </si>
  <si>
    <t>05/60</t>
  </si>
  <si>
    <t>06/60</t>
  </si>
  <si>
    <t>UCL</t>
  </si>
  <si>
    <t>LCL</t>
  </si>
  <si>
    <t>07/60</t>
  </si>
  <si>
    <t>08/60</t>
  </si>
  <si>
    <t>09/60</t>
  </si>
  <si>
    <t>10/60</t>
  </si>
  <si>
    <t>11/60</t>
  </si>
  <si>
    <t>12/60</t>
  </si>
  <si>
    <t>01/61</t>
  </si>
  <si>
    <t>02/61</t>
  </si>
  <si>
    <t>03/61</t>
  </si>
  <si>
    <t>04/61</t>
  </si>
  <si>
    <t>05/61</t>
  </si>
  <si>
    <t>06/61</t>
  </si>
  <si>
    <t>07/61</t>
  </si>
  <si>
    <t>08/61</t>
  </si>
  <si>
    <t>09/61</t>
  </si>
  <si>
    <t>10/61</t>
  </si>
  <si>
    <t>11/61</t>
  </si>
  <si>
    <t>12/61</t>
  </si>
  <si>
    <t>p</t>
  </si>
  <si>
    <t>x</t>
  </si>
  <si>
    <t>UWL (2SD)</t>
  </si>
  <si>
    <t>LWL (2SD)</t>
  </si>
  <si>
    <t>UWL (1SD)</t>
  </si>
  <si>
    <t>LWL (1SD)</t>
  </si>
  <si>
    <t>n</t>
  </si>
  <si>
    <t>Control Chart Maker</t>
  </si>
  <si>
    <t>Control Chart Maker นี้จัดทำขึ้นเพื่อให้ผู้ที่ต้องการใช้ control chart เป็นเครื่องมือในการวิเคราะห์ข้อมูล การเรียนรู้ และการนำเสนอ สามารถจัดทำ control chart ได้ง่ายขึ้น</t>
  </si>
  <si>
    <t>Control chart เป็นเครื่องมือคุณภาพเพื่อเรียนพฤติกรรมของระบบงานที่มี variation อยู่โดยธรรมชาติ โดยช่วยให้แยก variation ที่เกิดจาก special cause จาก common cause</t>
  </si>
  <si>
    <t xml:space="preserve"> การระบุ intervention ในลักษณะบันทึกย่อ (annotation) ในกราฟ ทำให้เห็นความสัมพันธ์ของ intervention กับผลลัพธ์ได้ชัดเจนขึ้น</t>
  </si>
  <si>
    <t>Control chart ช่วยแสดงให้เห็นการเปลี่ยนแปลงผลลัพธ์อันเกิดจาก intervention ที่ใส่เข้าไป</t>
  </si>
  <si>
    <t>วิธีการใช้</t>
  </si>
  <si>
    <t>(1) เลือก sheet ที่ระบุชื่อ chart ที่ต้องการ</t>
  </si>
  <si>
    <t>(2) บันทึกข้อมูลในแนวที่ระบายสีฟ้า คือ x สำหรับ x-chart และ x &amp; n สำหรับ p-chart ตามช่วงเวลาที่อยู่ในแถวสีเหลือง (ถ้าเป็นข้อมูลรายเดือน)</t>
  </si>
  <si>
    <t>(3) พิจารณาช่วงเวลาในการคำนวณค่าสถิติ (mean &amp; control limit) ซึ่งเป็นช่วงที่มี variation ของข้อมูลใกล้เคียงกัน แก้สูตรที่คอลัมน์แรก (เฉพาะตัวอักษรที่เป็นชื่อคอลัมน์) ของช่วงเวลานั้น แล้ว copy ไปยังทุก column ในช่วงเวลานั้น</t>
  </si>
  <si>
    <t>(4) ทำซ้ำตามข้อ (3) ถ้ามีการคำนวณค่าสถิติหลายช่วงเวลา</t>
  </si>
  <si>
    <t>หมายเหตุ เมื่อใช้งานคล่องแล้วอาจลบข้อมูลทั้งหมดที่เป็นตัวอย่างออกได้ เหลือไว้แต่สูตรใน column B และชื่อเดือน</t>
  </si>
  <si>
    <t>(5) ถ้ามีจุดใดมีค่าเกินกว่า UCL หรือ LCL ให้คำนวณค่าสถิติใหม่โดยการแทนค่าของจุดนั้นด้วยค่า mean; copy ค่าสถิติและ paste, special, value แทน แล้วเอาข้อมูลเดิมของจุดนั้นใส่กลับเข้าไป</t>
  </si>
  <si>
    <t>(6) เลือกภาพการแสดงค่า control limit ตามที่ต้องการ (แสดงเส้น 2 S.D. และ 1 S.D.) และช่วงเวลาที่ต้องการ</t>
  </si>
  <si>
    <t>(จัดทำโดย นพ.อนุวัฒน์ ศุภชุติกุล เพื่อเป็นวิทยาทาน, 30 มีนาคม 2561)</t>
  </si>
  <si>
    <t>\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</si>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</sst>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00"/>
    <numFmt numFmtId="188" formatCode="[$-D00041E]0"/>
  </numFmts>
  <fonts count="4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87" fontId="0" fillId="0" borderId="0" xfId="0" applyNumberFormat="1" applyAlignment="1">
      <alignment vertical="top"/>
    </xf>
    <xf numFmtId="187" fontId="0" fillId="0" borderId="0" xfId="0" applyNumberFormat="1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1" fillId="2" borderId="0" xfId="0" quotePrefix="1" applyFont="1" applyFill="1" applyBorder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NumberFormat="1" applyFill="1" applyBorder="1"/>
    <xf numFmtId="0" fontId="0" fillId="3" borderId="0" xfId="0" applyFill="1" applyBorder="1" applyAlignment="1">
      <alignment vertical="top"/>
    </xf>
    <xf numFmtId="0" fontId="0" fillId="3" borderId="0" xfId="0" applyNumberForma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88" fontId="2" fillId="0" borderId="0" xfId="0" applyNumberFormat="1" applyFont="1" applyAlignment="1">
      <alignment vertical="top" wrapText="1"/>
    </xf>
    <xf numFmtId="187" fontId="0" fillId="4" borderId="0" xfId="0" applyNumberFormat="1" applyFill="1" applyBorder="1" applyAlignment="1">
      <alignment vertical="top"/>
    </xf>
    <xf numFmtId="187" fontId="0" fillId="0" borderId="0" xfId="0" applyNumberForma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With 3 SD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'p-chart'!$C$5:$AL$5</c:f>
              <c:numCache>
                <c:formatCode>0.000</c:formatCode>
                <c:ptCount val="36"/>
                <c:pt idx="0">
                  <c:v>2.7210884353741496E-2</c:v>
                </c:pt>
                <c:pt idx="1">
                  <c:v>1.3015184381778741E-2</c:v>
                </c:pt>
                <c:pt idx="2">
                  <c:v>2.2950819672131147E-2</c:v>
                </c:pt>
                <c:pt idx="3">
                  <c:v>3.1446540880503145E-2</c:v>
                </c:pt>
                <c:pt idx="4">
                  <c:v>2.2292993630573247E-2</c:v>
                </c:pt>
                <c:pt idx="5">
                  <c:v>2.2556390977443608E-2</c:v>
                </c:pt>
                <c:pt idx="6">
                  <c:v>6.2500000000000003E-3</c:v>
                </c:pt>
                <c:pt idx="7">
                  <c:v>2.4242424242424242E-2</c:v>
                </c:pt>
                <c:pt idx="8">
                  <c:v>2.0618556701030927E-2</c:v>
                </c:pt>
                <c:pt idx="9">
                  <c:v>4.1666666666666664E-2</c:v>
                </c:pt>
                <c:pt idx="10">
                  <c:v>2.5000000000000001E-2</c:v>
                </c:pt>
                <c:pt idx="11">
                  <c:v>2.2388059701492536E-2</c:v>
                </c:pt>
                <c:pt idx="12">
                  <c:v>3.0303030303030304E-2</c:v>
                </c:pt>
                <c:pt idx="13">
                  <c:v>3.787878787878788E-2</c:v>
                </c:pt>
                <c:pt idx="14">
                  <c:v>3.2967032967032968E-2</c:v>
                </c:pt>
                <c:pt idx="15">
                  <c:v>7.6923076923076927E-3</c:v>
                </c:pt>
                <c:pt idx="16">
                  <c:v>0.02</c:v>
                </c:pt>
                <c:pt idx="17">
                  <c:v>5.8252427184466021E-2</c:v>
                </c:pt>
                <c:pt idx="18">
                  <c:v>2.6315789473684209E-2</c:v>
                </c:pt>
                <c:pt idx="19">
                  <c:v>2.4096385542168676E-2</c:v>
                </c:pt>
                <c:pt idx="20">
                  <c:v>2.1428571428571429E-2</c:v>
                </c:pt>
                <c:pt idx="21">
                  <c:v>2.3622047244094488E-2</c:v>
                </c:pt>
                <c:pt idx="22">
                  <c:v>1.8518518518518517E-2</c:v>
                </c:pt>
                <c:pt idx="23">
                  <c:v>1.5503875968992248E-2</c:v>
                </c:pt>
                <c:pt idx="24">
                  <c:v>1.5151515151515152E-2</c:v>
                </c:pt>
                <c:pt idx="25">
                  <c:v>5.9523809523809521E-3</c:v>
                </c:pt>
                <c:pt idx="26">
                  <c:v>0</c:v>
                </c:pt>
                <c:pt idx="27">
                  <c:v>1.1428571428571429E-2</c:v>
                </c:pt>
                <c:pt idx="28">
                  <c:v>0</c:v>
                </c:pt>
                <c:pt idx="29">
                  <c:v>1.2195121951219513E-2</c:v>
                </c:pt>
                <c:pt idx="30">
                  <c:v>1.1764705882352941E-2</c:v>
                </c:pt>
                <c:pt idx="31">
                  <c:v>7.4074074074074077E-3</c:v>
                </c:pt>
                <c:pt idx="32">
                  <c:v>1.4285714285714285E-2</c:v>
                </c:pt>
                <c:pt idx="33">
                  <c:v>0</c:v>
                </c:pt>
                <c:pt idx="34">
                  <c:v>0</c:v>
                </c:pt>
                <c:pt idx="35">
                  <c:v>2.2099447513812154E-2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0C-4445-B958-4462146AB58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'p-chart'!$C$6:$AL$6</c:f>
              <c:numCache>
                <c:formatCode>0.000</c:formatCode>
                <c:ptCount val="36"/>
                <c:pt idx="0">
                  <c:v>2.4028216473467333E-2</c:v>
                </c:pt>
                <c:pt idx="1">
                  <c:v>2.4028216473467333E-2</c:v>
                </c:pt>
                <c:pt idx="2">
                  <c:v>2.4028216473467333E-2</c:v>
                </c:pt>
                <c:pt idx="3">
                  <c:v>2.4028216473467333E-2</c:v>
                </c:pt>
                <c:pt idx="4">
                  <c:v>2.4028216473467333E-2</c:v>
                </c:pt>
                <c:pt idx="5">
                  <c:v>2.4028216473467333E-2</c:v>
                </c:pt>
                <c:pt idx="6">
                  <c:v>2.4028216473467333E-2</c:v>
                </c:pt>
                <c:pt idx="7">
                  <c:v>2.4028216473467333E-2</c:v>
                </c:pt>
                <c:pt idx="8">
                  <c:v>2.4028216473467333E-2</c:v>
                </c:pt>
                <c:pt idx="9">
                  <c:v>2.4028216473467333E-2</c:v>
                </c:pt>
                <c:pt idx="10">
                  <c:v>2.4028216473467333E-2</c:v>
                </c:pt>
                <c:pt idx="11">
                  <c:v>2.4028216473467333E-2</c:v>
                </c:pt>
                <c:pt idx="12">
                  <c:v>2.4028216473467333E-2</c:v>
                </c:pt>
                <c:pt idx="13">
                  <c:v>2.4028216473467333E-2</c:v>
                </c:pt>
                <c:pt idx="14">
                  <c:v>2.4028216473467333E-2</c:v>
                </c:pt>
                <c:pt idx="15">
                  <c:v>2.4028216473467333E-2</c:v>
                </c:pt>
                <c:pt idx="16">
                  <c:v>2.4028216473467333E-2</c:v>
                </c:pt>
                <c:pt idx="17">
                  <c:v>2.4028216473467333E-2</c:v>
                </c:pt>
                <c:pt idx="18">
                  <c:v>2.4028216473467333E-2</c:v>
                </c:pt>
                <c:pt idx="25">
                  <c:v>7.7393954019507891E-3</c:v>
                </c:pt>
                <c:pt idx="26">
                  <c:v>7.7393954019507891E-3</c:v>
                </c:pt>
                <c:pt idx="27">
                  <c:v>7.7393954019507891E-3</c:v>
                </c:pt>
                <c:pt idx="28">
                  <c:v>7.7393954019507891E-3</c:v>
                </c:pt>
                <c:pt idx="29">
                  <c:v>7.7393954019507891E-3</c:v>
                </c:pt>
                <c:pt idx="30">
                  <c:v>7.7393954019507891E-3</c:v>
                </c:pt>
                <c:pt idx="31">
                  <c:v>7.7393954019507891E-3</c:v>
                </c:pt>
                <c:pt idx="32">
                  <c:v>7.7393954019507891E-3</c:v>
                </c:pt>
                <c:pt idx="33">
                  <c:v>7.7393954019507891E-3</c:v>
                </c:pt>
                <c:pt idx="34">
                  <c:v>7.7393954019507891E-3</c:v>
                </c:pt>
                <c:pt idx="35">
                  <c:v>7.7393954019507891E-3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0C-4445-B958-4462146AB58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'p-chart'!$C$7:$AL$7</c:f>
              <c:numCache>
                <c:formatCode>0.000</c:formatCode>
                <c:ptCount val="36"/>
                <c:pt idx="0">
                  <c:v>5.2384509320440475E-2</c:v>
                </c:pt>
                <c:pt idx="1">
                  <c:v>5.2384509320440475E-2</c:v>
                </c:pt>
                <c:pt idx="2">
                  <c:v>5.2384509320440475E-2</c:v>
                </c:pt>
                <c:pt idx="3">
                  <c:v>5.2384509320440475E-2</c:v>
                </c:pt>
                <c:pt idx="4">
                  <c:v>5.2384509320440475E-2</c:v>
                </c:pt>
                <c:pt idx="5">
                  <c:v>5.2384509320440475E-2</c:v>
                </c:pt>
                <c:pt idx="6">
                  <c:v>5.2384509320440475E-2</c:v>
                </c:pt>
                <c:pt idx="7">
                  <c:v>5.2384509320440475E-2</c:v>
                </c:pt>
                <c:pt idx="8">
                  <c:v>5.2384509320440475E-2</c:v>
                </c:pt>
                <c:pt idx="9">
                  <c:v>5.2384509320440475E-2</c:v>
                </c:pt>
                <c:pt idx="10">
                  <c:v>5.2384509320440475E-2</c:v>
                </c:pt>
                <c:pt idx="11">
                  <c:v>5.2384509320440475E-2</c:v>
                </c:pt>
                <c:pt idx="12">
                  <c:v>5.2384509320440475E-2</c:v>
                </c:pt>
                <c:pt idx="13">
                  <c:v>5.2384509320440475E-2</c:v>
                </c:pt>
                <c:pt idx="14">
                  <c:v>5.2384509320440475E-2</c:v>
                </c:pt>
                <c:pt idx="15">
                  <c:v>5.2384509320440475E-2</c:v>
                </c:pt>
                <c:pt idx="16">
                  <c:v>5.2384509320440475E-2</c:v>
                </c:pt>
                <c:pt idx="17">
                  <c:v>5.2384509320440475E-2</c:v>
                </c:pt>
                <c:pt idx="18">
                  <c:v>5.2384509320440475E-2</c:v>
                </c:pt>
                <c:pt idx="25">
                  <c:v>2.9818022376379177E-2</c:v>
                </c:pt>
                <c:pt idx="26">
                  <c:v>2.9818022376379177E-2</c:v>
                </c:pt>
                <c:pt idx="27">
                  <c:v>2.9818022376379177E-2</c:v>
                </c:pt>
                <c:pt idx="28">
                  <c:v>2.9818022376379177E-2</c:v>
                </c:pt>
                <c:pt idx="29">
                  <c:v>2.9818022376379177E-2</c:v>
                </c:pt>
                <c:pt idx="30">
                  <c:v>2.9818022376379177E-2</c:v>
                </c:pt>
                <c:pt idx="31">
                  <c:v>2.9818022376379177E-2</c:v>
                </c:pt>
                <c:pt idx="32">
                  <c:v>2.9818022376379177E-2</c:v>
                </c:pt>
                <c:pt idx="33">
                  <c:v>2.9818022376379177E-2</c:v>
                </c:pt>
                <c:pt idx="34">
                  <c:v>2.9818022376379177E-2</c:v>
                </c:pt>
                <c:pt idx="35">
                  <c:v>2.9818022376379177E-2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0C-4445-B958-4462146AB58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'p-chart'!$C$8:$AL$8</c:f>
              <c:numCache>
                <c:formatCode>0.000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40C-4445-B958-4462146AB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80256"/>
        <c:axId val="167690240"/>
      </c:lineChart>
      <c:catAx>
        <c:axId val="1676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7690240"/>
        <c:crosses val="autoZero"/>
        <c:auto val="1"/>
        <c:lblAlgn val="ctr"/>
        <c:lblOffset val="100"/>
        <c:noMultiLvlLbl val="0"/>
      </c:catAx>
      <c:valAx>
        <c:axId val="1676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76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Add UWL &amp; LWL (mean</a:t>
            </a:r>
            <a:r>
              <a:rPr lang="en-US" baseline="0"/>
              <a:t> +/- 2 S.D.)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'Demo 4'!$C$4:$AL$4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4'!$C$5:$AL$5</c:f>
              <c:numCache>
                <c:formatCode>0.000</c:formatCode>
                <c:ptCount val="36"/>
                <c:pt idx="0">
                  <c:v>2.7210884353741496E-2</c:v>
                </c:pt>
                <c:pt idx="1">
                  <c:v>1.3015184381778741E-2</c:v>
                </c:pt>
                <c:pt idx="2">
                  <c:v>2.2950819672131147E-2</c:v>
                </c:pt>
                <c:pt idx="3">
                  <c:v>3.1446540880503145E-2</c:v>
                </c:pt>
                <c:pt idx="4">
                  <c:v>2.2292993630573247E-2</c:v>
                </c:pt>
                <c:pt idx="5">
                  <c:v>2.2556390977443608E-2</c:v>
                </c:pt>
                <c:pt idx="6">
                  <c:v>6.2500000000000003E-3</c:v>
                </c:pt>
                <c:pt idx="7">
                  <c:v>2.4242424242424242E-2</c:v>
                </c:pt>
                <c:pt idx="8">
                  <c:v>2.0618556701030927E-2</c:v>
                </c:pt>
                <c:pt idx="9">
                  <c:v>4.1666666666666664E-2</c:v>
                </c:pt>
                <c:pt idx="10">
                  <c:v>2.5000000000000001E-2</c:v>
                </c:pt>
                <c:pt idx="11">
                  <c:v>2.2388059701492536E-2</c:v>
                </c:pt>
                <c:pt idx="12">
                  <c:v>3.0303030303030304E-2</c:v>
                </c:pt>
                <c:pt idx="13">
                  <c:v>3.787878787878788E-2</c:v>
                </c:pt>
                <c:pt idx="14">
                  <c:v>3.2967032967032968E-2</c:v>
                </c:pt>
                <c:pt idx="15">
                  <c:v>7.6923076923076927E-3</c:v>
                </c:pt>
                <c:pt idx="16">
                  <c:v>0.02</c:v>
                </c:pt>
                <c:pt idx="17">
                  <c:v>5.8252427184466021E-2</c:v>
                </c:pt>
                <c:pt idx="18">
                  <c:v>2.6315789473684209E-2</c:v>
                </c:pt>
                <c:pt idx="19">
                  <c:v>2.4096385542168676E-2</c:v>
                </c:pt>
                <c:pt idx="20">
                  <c:v>2.1428571428571429E-2</c:v>
                </c:pt>
                <c:pt idx="21">
                  <c:v>2.3622047244094488E-2</c:v>
                </c:pt>
                <c:pt idx="22">
                  <c:v>1.8518518518518517E-2</c:v>
                </c:pt>
                <c:pt idx="23">
                  <c:v>1.5503875968992248E-2</c:v>
                </c:pt>
                <c:pt idx="24">
                  <c:v>1.5151515151515152E-2</c:v>
                </c:pt>
                <c:pt idx="25">
                  <c:v>5.9523809523809521E-3</c:v>
                </c:pt>
                <c:pt idx="26">
                  <c:v>0</c:v>
                </c:pt>
                <c:pt idx="27">
                  <c:v>1.1428571428571429E-2</c:v>
                </c:pt>
                <c:pt idx="28">
                  <c:v>0</c:v>
                </c:pt>
                <c:pt idx="29">
                  <c:v>1.2195121951219513E-2</c:v>
                </c:pt>
                <c:pt idx="30">
                  <c:v>1.1764705882352941E-2</c:v>
                </c:pt>
                <c:pt idx="31">
                  <c:v>7.4074074074074077E-3</c:v>
                </c:pt>
                <c:pt idx="32">
                  <c:v>1.4285714285714285E-2</c:v>
                </c:pt>
                <c:pt idx="33">
                  <c:v>0</c:v>
                </c:pt>
                <c:pt idx="34">
                  <c:v>0</c:v>
                </c:pt>
                <c:pt idx="35">
                  <c:v>2.2099447513812154E-2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E7-4373-974A-46D32D644E1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'Demo 4'!$C$4:$AL$4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4'!$C$6:$AL$6</c:f>
              <c:numCache>
                <c:formatCode>0.000</c:formatCode>
                <c:ptCount val="36"/>
                <c:pt idx="0">
                  <c:v>2.4028216473467333E-2</c:v>
                </c:pt>
                <c:pt idx="1">
                  <c:v>2.4028216473467333E-2</c:v>
                </c:pt>
                <c:pt idx="2">
                  <c:v>2.4028216473467333E-2</c:v>
                </c:pt>
                <c:pt idx="3">
                  <c:v>2.4028216473467333E-2</c:v>
                </c:pt>
                <c:pt idx="4">
                  <c:v>2.4028216473467333E-2</c:v>
                </c:pt>
                <c:pt idx="5">
                  <c:v>2.4028216473467333E-2</c:v>
                </c:pt>
                <c:pt idx="6">
                  <c:v>2.4028216473467333E-2</c:v>
                </c:pt>
                <c:pt idx="7">
                  <c:v>2.4028216473467333E-2</c:v>
                </c:pt>
                <c:pt idx="8">
                  <c:v>2.4028216473467333E-2</c:v>
                </c:pt>
                <c:pt idx="9">
                  <c:v>2.4028216473467333E-2</c:v>
                </c:pt>
                <c:pt idx="10">
                  <c:v>2.4028216473467333E-2</c:v>
                </c:pt>
                <c:pt idx="11">
                  <c:v>2.4028216473467333E-2</c:v>
                </c:pt>
                <c:pt idx="12">
                  <c:v>2.4028216473467333E-2</c:v>
                </c:pt>
                <c:pt idx="13">
                  <c:v>2.4028216473467333E-2</c:v>
                </c:pt>
                <c:pt idx="14">
                  <c:v>2.4028216473467333E-2</c:v>
                </c:pt>
                <c:pt idx="15">
                  <c:v>2.4028216473467333E-2</c:v>
                </c:pt>
                <c:pt idx="16">
                  <c:v>2.4028216473467333E-2</c:v>
                </c:pt>
                <c:pt idx="17">
                  <c:v>2.4028216473467333E-2</c:v>
                </c:pt>
                <c:pt idx="18">
                  <c:v>2.4028216473467333E-2</c:v>
                </c:pt>
                <c:pt idx="25">
                  <c:v>7.7393954019507891E-3</c:v>
                </c:pt>
                <c:pt idx="26">
                  <c:v>7.7393954019507891E-3</c:v>
                </c:pt>
                <c:pt idx="27">
                  <c:v>7.7393954019507891E-3</c:v>
                </c:pt>
                <c:pt idx="28">
                  <c:v>7.7393954019507891E-3</c:v>
                </c:pt>
                <c:pt idx="29">
                  <c:v>7.7393954019507891E-3</c:v>
                </c:pt>
                <c:pt idx="30">
                  <c:v>7.7393954019507891E-3</c:v>
                </c:pt>
                <c:pt idx="31">
                  <c:v>7.7393954019507891E-3</c:v>
                </c:pt>
                <c:pt idx="32">
                  <c:v>7.7393954019507891E-3</c:v>
                </c:pt>
                <c:pt idx="33">
                  <c:v>7.7393954019507891E-3</c:v>
                </c:pt>
                <c:pt idx="34">
                  <c:v>7.7393954019507891E-3</c:v>
                </c:pt>
                <c:pt idx="35">
                  <c:v>7.7393954019507891E-3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E7-4373-974A-46D32D644E1F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'Demo 4'!$C$4:$AL$4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4'!$C$7:$AL$7</c:f>
              <c:numCache>
                <c:formatCode>0.000</c:formatCode>
                <c:ptCount val="36"/>
                <c:pt idx="0">
                  <c:v>5.2384509320440475E-2</c:v>
                </c:pt>
                <c:pt idx="1">
                  <c:v>5.2384509320440475E-2</c:v>
                </c:pt>
                <c:pt idx="2">
                  <c:v>5.2384509320440475E-2</c:v>
                </c:pt>
                <c:pt idx="3">
                  <c:v>5.2384509320440475E-2</c:v>
                </c:pt>
                <c:pt idx="4">
                  <c:v>5.2384509320440475E-2</c:v>
                </c:pt>
                <c:pt idx="5">
                  <c:v>5.2384509320440475E-2</c:v>
                </c:pt>
                <c:pt idx="6">
                  <c:v>5.2384509320440475E-2</c:v>
                </c:pt>
                <c:pt idx="7">
                  <c:v>5.2384509320440475E-2</c:v>
                </c:pt>
                <c:pt idx="8">
                  <c:v>5.2384509320440475E-2</c:v>
                </c:pt>
                <c:pt idx="9">
                  <c:v>5.2384509320440475E-2</c:v>
                </c:pt>
                <c:pt idx="10">
                  <c:v>5.2384509320440475E-2</c:v>
                </c:pt>
                <c:pt idx="11">
                  <c:v>5.2384509320440475E-2</c:v>
                </c:pt>
                <c:pt idx="12">
                  <c:v>5.2384509320440475E-2</c:v>
                </c:pt>
                <c:pt idx="13">
                  <c:v>5.2384509320440475E-2</c:v>
                </c:pt>
                <c:pt idx="14">
                  <c:v>5.2384509320440475E-2</c:v>
                </c:pt>
                <c:pt idx="15">
                  <c:v>5.2384509320440475E-2</c:v>
                </c:pt>
                <c:pt idx="16">
                  <c:v>5.2384509320440475E-2</c:v>
                </c:pt>
                <c:pt idx="17">
                  <c:v>5.2384509320440475E-2</c:v>
                </c:pt>
                <c:pt idx="18">
                  <c:v>5.2384509320440475E-2</c:v>
                </c:pt>
                <c:pt idx="25">
                  <c:v>2.9818022376379177E-2</c:v>
                </c:pt>
                <c:pt idx="26">
                  <c:v>2.9818022376379177E-2</c:v>
                </c:pt>
                <c:pt idx="27">
                  <c:v>2.9818022376379177E-2</c:v>
                </c:pt>
                <c:pt idx="28">
                  <c:v>2.9818022376379177E-2</c:v>
                </c:pt>
                <c:pt idx="29">
                  <c:v>2.9818022376379177E-2</c:v>
                </c:pt>
                <c:pt idx="30">
                  <c:v>2.9818022376379177E-2</c:v>
                </c:pt>
                <c:pt idx="31">
                  <c:v>2.9818022376379177E-2</c:v>
                </c:pt>
                <c:pt idx="32">
                  <c:v>2.9818022376379177E-2</c:v>
                </c:pt>
                <c:pt idx="33">
                  <c:v>2.9818022376379177E-2</c:v>
                </c:pt>
                <c:pt idx="34">
                  <c:v>2.9818022376379177E-2</c:v>
                </c:pt>
                <c:pt idx="35">
                  <c:v>2.9818022376379177E-2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E7-4373-974A-46D32D644E1F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'Demo 4'!$C$4:$AL$4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4'!$C$8:$AL$8</c:f>
              <c:numCache>
                <c:formatCode>0.000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E7-4373-974A-46D32D644E1F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'Demo 4'!$C$4:$AL$4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4'!$C$9:$AL$9</c:f>
              <c:numCache>
                <c:formatCode>0.000</c:formatCode>
                <c:ptCount val="36"/>
                <c:pt idx="0">
                  <c:v>4.2932411704782764E-2</c:v>
                </c:pt>
                <c:pt idx="1">
                  <c:v>4.2932411704782764E-2</c:v>
                </c:pt>
                <c:pt idx="2">
                  <c:v>4.2932411704782764E-2</c:v>
                </c:pt>
                <c:pt idx="3">
                  <c:v>4.2932411704782764E-2</c:v>
                </c:pt>
                <c:pt idx="4">
                  <c:v>4.2932411704782764E-2</c:v>
                </c:pt>
                <c:pt idx="5">
                  <c:v>4.2932411704782764E-2</c:v>
                </c:pt>
                <c:pt idx="6">
                  <c:v>4.2932411704782764E-2</c:v>
                </c:pt>
                <c:pt idx="7">
                  <c:v>4.2932411704782764E-2</c:v>
                </c:pt>
                <c:pt idx="8">
                  <c:v>4.2932411704782764E-2</c:v>
                </c:pt>
                <c:pt idx="9">
                  <c:v>4.2932411704782764E-2</c:v>
                </c:pt>
                <c:pt idx="10">
                  <c:v>4.2932411704782764E-2</c:v>
                </c:pt>
                <c:pt idx="11">
                  <c:v>4.2932411704782764E-2</c:v>
                </c:pt>
                <c:pt idx="12">
                  <c:v>4.2932411704782764E-2</c:v>
                </c:pt>
                <c:pt idx="13">
                  <c:v>4.2932411704782764E-2</c:v>
                </c:pt>
                <c:pt idx="14">
                  <c:v>4.2932411704782764E-2</c:v>
                </c:pt>
                <c:pt idx="15">
                  <c:v>4.2932411704782764E-2</c:v>
                </c:pt>
                <c:pt idx="16">
                  <c:v>4.2932411704782764E-2</c:v>
                </c:pt>
                <c:pt idx="17">
                  <c:v>4.2932411704782764E-2</c:v>
                </c:pt>
                <c:pt idx="18">
                  <c:v>4.2932411704782764E-2</c:v>
                </c:pt>
                <c:pt idx="25">
                  <c:v>2.2458480051569717E-2</c:v>
                </c:pt>
                <c:pt idx="26">
                  <c:v>2.2458480051569717E-2</c:v>
                </c:pt>
                <c:pt idx="27">
                  <c:v>2.2458480051569717E-2</c:v>
                </c:pt>
                <c:pt idx="28">
                  <c:v>2.2458480051569717E-2</c:v>
                </c:pt>
                <c:pt idx="29">
                  <c:v>2.2458480051569717E-2</c:v>
                </c:pt>
                <c:pt idx="30">
                  <c:v>2.2458480051569717E-2</c:v>
                </c:pt>
                <c:pt idx="31">
                  <c:v>2.2458480051569717E-2</c:v>
                </c:pt>
                <c:pt idx="32">
                  <c:v>2.2458480051569717E-2</c:v>
                </c:pt>
                <c:pt idx="33">
                  <c:v>2.2458480051569717E-2</c:v>
                </c:pt>
                <c:pt idx="34">
                  <c:v>2.2458480051569717E-2</c:v>
                </c:pt>
                <c:pt idx="35">
                  <c:v>2.2458480051569717E-2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6E7-4373-974A-46D32D644E1F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'Demo 4'!$C$4:$AL$4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4'!$C$10:$AL$10</c:f>
              <c:numCache>
                <c:formatCode>0.000</c:formatCode>
                <c:ptCount val="36"/>
                <c:pt idx="0">
                  <c:v>5.1240212421519021E-3</c:v>
                </c:pt>
                <c:pt idx="1">
                  <c:v>5.1240212421519021E-3</c:v>
                </c:pt>
                <c:pt idx="2">
                  <c:v>5.1240212421519021E-3</c:v>
                </c:pt>
                <c:pt idx="3">
                  <c:v>5.1240212421519021E-3</c:v>
                </c:pt>
                <c:pt idx="4">
                  <c:v>5.1240212421519021E-3</c:v>
                </c:pt>
                <c:pt idx="5">
                  <c:v>5.1240212421519021E-3</c:v>
                </c:pt>
                <c:pt idx="6">
                  <c:v>5.1240212421519021E-3</c:v>
                </c:pt>
                <c:pt idx="7">
                  <c:v>5.1240212421519021E-3</c:v>
                </c:pt>
                <c:pt idx="8">
                  <c:v>5.1240212421519021E-3</c:v>
                </c:pt>
                <c:pt idx="9">
                  <c:v>5.1240212421519021E-3</c:v>
                </c:pt>
                <c:pt idx="10">
                  <c:v>5.1240212421519021E-3</c:v>
                </c:pt>
                <c:pt idx="11">
                  <c:v>5.1240212421519021E-3</c:v>
                </c:pt>
                <c:pt idx="12">
                  <c:v>5.1240212421519021E-3</c:v>
                </c:pt>
                <c:pt idx="13">
                  <c:v>5.1240212421519021E-3</c:v>
                </c:pt>
                <c:pt idx="14">
                  <c:v>5.1240212421519021E-3</c:v>
                </c:pt>
                <c:pt idx="15">
                  <c:v>5.1240212421519021E-3</c:v>
                </c:pt>
                <c:pt idx="16">
                  <c:v>5.1240212421519021E-3</c:v>
                </c:pt>
                <c:pt idx="17">
                  <c:v>5.1240212421519021E-3</c:v>
                </c:pt>
                <c:pt idx="18">
                  <c:v>5.1240212421519021E-3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6E7-4373-974A-46D32D644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43040"/>
        <c:axId val="168344576"/>
      </c:lineChart>
      <c:catAx>
        <c:axId val="16834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8344576"/>
        <c:crosses val="autoZero"/>
        <c:auto val="1"/>
        <c:lblAlgn val="ctr"/>
        <c:lblOffset val="100"/>
        <c:noMultiLvlLbl val="0"/>
      </c:catAx>
      <c:valAx>
        <c:axId val="16834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834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With 2 &amp; 3 SD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'p-chart'!$C$5:$AL$5</c:f>
              <c:numCache>
                <c:formatCode>0.000</c:formatCode>
                <c:ptCount val="36"/>
                <c:pt idx="0">
                  <c:v>2.7210884353741496E-2</c:v>
                </c:pt>
                <c:pt idx="1">
                  <c:v>1.3015184381778741E-2</c:v>
                </c:pt>
                <c:pt idx="2">
                  <c:v>2.2950819672131147E-2</c:v>
                </c:pt>
                <c:pt idx="3">
                  <c:v>3.1446540880503145E-2</c:v>
                </c:pt>
                <c:pt idx="4">
                  <c:v>2.2292993630573247E-2</c:v>
                </c:pt>
                <c:pt idx="5">
                  <c:v>2.2556390977443608E-2</c:v>
                </c:pt>
                <c:pt idx="6">
                  <c:v>6.2500000000000003E-3</c:v>
                </c:pt>
                <c:pt idx="7">
                  <c:v>2.4242424242424242E-2</c:v>
                </c:pt>
                <c:pt idx="8">
                  <c:v>2.0618556701030927E-2</c:v>
                </c:pt>
                <c:pt idx="9">
                  <c:v>4.1666666666666664E-2</c:v>
                </c:pt>
                <c:pt idx="10">
                  <c:v>2.5000000000000001E-2</c:v>
                </c:pt>
                <c:pt idx="11">
                  <c:v>2.2388059701492536E-2</c:v>
                </c:pt>
                <c:pt idx="12">
                  <c:v>3.0303030303030304E-2</c:v>
                </c:pt>
                <c:pt idx="13">
                  <c:v>3.787878787878788E-2</c:v>
                </c:pt>
                <c:pt idx="14">
                  <c:v>3.2967032967032968E-2</c:v>
                </c:pt>
                <c:pt idx="15">
                  <c:v>7.6923076923076927E-3</c:v>
                </c:pt>
                <c:pt idx="16">
                  <c:v>0.02</c:v>
                </c:pt>
                <c:pt idx="17">
                  <c:v>5.8252427184466021E-2</c:v>
                </c:pt>
                <c:pt idx="18">
                  <c:v>2.6315789473684209E-2</c:v>
                </c:pt>
                <c:pt idx="19">
                  <c:v>2.4096385542168676E-2</c:v>
                </c:pt>
                <c:pt idx="20">
                  <c:v>2.1428571428571429E-2</c:v>
                </c:pt>
                <c:pt idx="21">
                  <c:v>2.3622047244094488E-2</c:v>
                </c:pt>
                <c:pt idx="22">
                  <c:v>1.8518518518518517E-2</c:v>
                </c:pt>
                <c:pt idx="23">
                  <c:v>1.5503875968992248E-2</c:v>
                </c:pt>
                <c:pt idx="24">
                  <c:v>1.5151515151515152E-2</c:v>
                </c:pt>
                <c:pt idx="25">
                  <c:v>5.9523809523809521E-3</c:v>
                </c:pt>
                <c:pt idx="26">
                  <c:v>0</c:v>
                </c:pt>
                <c:pt idx="27">
                  <c:v>1.1428571428571429E-2</c:v>
                </c:pt>
                <c:pt idx="28">
                  <c:v>0</c:v>
                </c:pt>
                <c:pt idx="29">
                  <c:v>1.2195121951219513E-2</c:v>
                </c:pt>
                <c:pt idx="30">
                  <c:v>1.1764705882352941E-2</c:v>
                </c:pt>
                <c:pt idx="31">
                  <c:v>7.4074074074074077E-3</c:v>
                </c:pt>
                <c:pt idx="32">
                  <c:v>1.4285714285714285E-2</c:v>
                </c:pt>
                <c:pt idx="33">
                  <c:v>0</c:v>
                </c:pt>
                <c:pt idx="34">
                  <c:v>0</c:v>
                </c:pt>
                <c:pt idx="35">
                  <c:v>2.2099447513812154E-2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19-424A-85E1-86A4AC2EABE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'p-chart'!$C$6:$AL$6</c:f>
              <c:numCache>
                <c:formatCode>0.000</c:formatCode>
                <c:ptCount val="36"/>
                <c:pt idx="0">
                  <c:v>2.4028216473467333E-2</c:v>
                </c:pt>
                <c:pt idx="1">
                  <c:v>2.4028216473467333E-2</c:v>
                </c:pt>
                <c:pt idx="2">
                  <c:v>2.4028216473467333E-2</c:v>
                </c:pt>
                <c:pt idx="3">
                  <c:v>2.4028216473467333E-2</c:v>
                </c:pt>
                <c:pt idx="4">
                  <c:v>2.4028216473467333E-2</c:v>
                </c:pt>
                <c:pt idx="5">
                  <c:v>2.4028216473467333E-2</c:v>
                </c:pt>
                <c:pt idx="6">
                  <c:v>2.4028216473467333E-2</c:v>
                </c:pt>
                <c:pt idx="7">
                  <c:v>2.4028216473467333E-2</c:v>
                </c:pt>
                <c:pt idx="8">
                  <c:v>2.4028216473467333E-2</c:v>
                </c:pt>
                <c:pt idx="9">
                  <c:v>2.4028216473467333E-2</c:v>
                </c:pt>
                <c:pt idx="10">
                  <c:v>2.4028216473467333E-2</c:v>
                </c:pt>
                <c:pt idx="11">
                  <c:v>2.4028216473467333E-2</c:v>
                </c:pt>
                <c:pt idx="12">
                  <c:v>2.4028216473467333E-2</c:v>
                </c:pt>
                <c:pt idx="13">
                  <c:v>2.4028216473467333E-2</c:v>
                </c:pt>
                <c:pt idx="14">
                  <c:v>2.4028216473467333E-2</c:v>
                </c:pt>
                <c:pt idx="15">
                  <c:v>2.4028216473467333E-2</c:v>
                </c:pt>
                <c:pt idx="16">
                  <c:v>2.4028216473467333E-2</c:v>
                </c:pt>
                <c:pt idx="17">
                  <c:v>2.4028216473467333E-2</c:v>
                </c:pt>
                <c:pt idx="18">
                  <c:v>2.4028216473467333E-2</c:v>
                </c:pt>
                <c:pt idx="25">
                  <c:v>7.7393954019507891E-3</c:v>
                </c:pt>
                <c:pt idx="26">
                  <c:v>7.7393954019507891E-3</c:v>
                </c:pt>
                <c:pt idx="27">
                  <c:v>7.7393954019507891E-3</c:v>
                </c:pt>
                <c:pt idx="28">
                  <c:v>7.7393954019507891E-3</c:v>
                </c:pt>
                <c:pt idx="29">
                  <c:v>7.7393954019507891E-3</c:v>
                </c:pt>
                <c:pt idx="30">
                  <c:v>7.7393954019507891E-3</c:v>
                </c:pt>
                <c:pt idx="31">
                  <c:v>7.7393954019507891E-3</c:v>
                </c:pt>
                <c:pt idx="32">
                  <c:v>7.7393954019507891E-3</c:v>
                </c:pt>
                <c:pt idx="33">
                  <c:v>7.7393954019507891E-3</c:v>
                </c:pt>
                <c:pt idx="34">
                  <c:v>7.7393954019507891E-3</c:v>
                </c:pt>
                <c:pt idx="35">
                  <c:v>7.7393954019507891E-3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19-424A-85E1-86A4AC2EABE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'p-chart'!$C$7:$AL$7</c:f>
              <c:numCache>
                <c:formatCode>0.000</c:formatCode>
                <c:ptCount val="36"/>
                <c:pt idx="0">
                  <c:v>5.2384509320440475E-2</c:v>
                </c:pt>
                <c:pt idx="1">
                  <c:v>5.2384509320440475E-2</c:v>
                </c:pt>
                <c:pt idx="2">
                  <c:v>5.2384509320440475E-2</c:v>
                </c:pt>
                <c:pt idx="3">
                  <c:v>5.2384509320440475E-2</c:v>
                </c:pt>
                <c:pt idx="4">
                  <c:v>5.2384509320440475E-2</c:v>
                </c:pt>
                <c:pt idx="5">
                  <c:v>5.2384509320440475E-2</c:v>
                </c:pt>
                <c:pt idx="6">
                  <c:v>5.2384509320440475E-2</c:v>
                </c:pt>
                <c:pt idx="7">
                  <c:v>5.2384509320440475E-2</c:v>
                </c:pt>
                <c:pt idx="8">
                  <c:v>5.2384509320440475E-2</c:v>
                </c:pt>
                <c:pt idx="9">
                  <c:v>5.2384509320440475E-2</c:v>
                </c:pt>
                <c:pt idx="10">
                  <c:v>5.2384509320440475E-2</c:v>
                </c:pt>
                <c:pt idx="11">
                  <c:v>5.2384509320440475E-2</c:v>
                </c:pt>
                <c:pt idx="12">
                  <c:v>5.2384509320440475E-2</c:v>
                </c:pt>
                <c:pt idx="13">
                  <c:v>5.2384509320440475E-2</c:v>
                </c:pt>
                <c:pt idx="14">
                  <c:v>5.2384509320440475E-2</c:v>
                </c:pt>
                <c:pt idx="15">
                  <c:v>5.2384509320440475E-2</c:v>
                </c:pt>
                <c:pt idx="16">
                  <c:v>5.2384509320440475E-2</c:v>
                </c:pt>
                <c:pt idx="17">
                  <c:v>5.2384509320440475E-2</c:v>
                </c:pt>
                <c:pt idx="18">
                  <c:v>5.2384509320440475E-2</c:v>
                </c:pt>
                <c:pt idx="25">
                  <c:v>2.9818022376379177E-2</c:v>
                </c:pt>
                <c:pt idx="26">
                  <c:v>2.9818022376379177E-2</c:v>
                </c:pt>
                <c:pt idx="27">
                  <c:v>2.9818022376379177E-2</c:v>
                </c:pt>
                <c:pt idx="28">
                  <c:v>2.9818022376379177E-2</c:v>
                </c:pt>
                <c:pt idx="29">
                  <c:v>2.9818022376379177E-2</c:v>
                </c:pt>
                <c:pt idx="30">
                  <c:v>2.9818022376379177E-2</c:v>
                </c:pt>
                <c:pt idx="31">
                  <c:v>2.9818022376379177E-2</c:v>
                </c:pt>
                <c:pt idx="32">
                  <c:v>2.9818022376379177E-2</c:v>
                </c:pt>
                <c:pt idx="33">
                  <c:v>2.9818022376379177E-2</c:v>
                </c:pt>
                <c:pt idx="34">
                  <c:v>2.9818022376379177E-2</c:v>
                </c:pt>
                <c:pt idx="35">
                  <c:v>2.9818022376379177E-2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219-424A-85E1-86A4AC2EABE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'p-chart'!$C$8:$AL$8</c:f>
              <c:numCache>
                <c:formatCode>0.000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219-424A-85E1-86A4AC2EABE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'p-chart'!$C$9:$AL$9</c:f>
              <c:numCache>
                <c:formatCode>0.000</c:formatCode>
                <c:ptCount val="36"/>
                <c:pt idx="0">
                  <c:v>4.2932411704782764E-2</c:v>
                </c:pt>
                <c:pt idx="1">
                  <c:v>4.2932411704782764E-2</c:v>
                </c:pt>
                <c:pt idx="2">
                  <c:v>4.2932411704782764E-2</c:v>
                </c:pt>
                <c:pt idx="3">
                  <c:v>4.2932411704782764E-2</c:v>
                </c:pt>
                <c:pt idx="4">
                  <c:v>4.2932411704782764E-2</c:v>
                </c:pt>
                <c:pt idx="5">
                  <c:v>4.2932411704782764E-2</c:v>
                </c:pt>
                <c:pt idx="6">
                  <c:v>4.2932411704782764E-2</c:v>
                </c:pt>
                <c:pt idx="7">
                  <c:v>4.2932411704782764E-2</c:v>
                </c:pt>
                <c:pt idx="8">
                  <c:v>4.2932411704782764E-2</c:v>
                </c:pt>
                <c:pt idx="9">
                  <c:v>4.2932411704782764E-2</c:v>
                </c:pt>
                <c:pt idx="10">
                  <c:v>4.2932411704782764E-2</c:v>
                </c:pt>
                <c:pt idx="11">
                  <c:v>4.2932411704782764E-2</c:v>
                </c:pt>
                <c:pt idx="12">
                  <c:v>4.2932411704782764E-2</c:v>
                </c:pt>
                <c:pt idx="13">
                  <c:v>4.2932411704782764E-2</c:v>
                </c:pt>
                <c:pt idx="14">
                  <c:v>4.2932411704782764E-2</c:v>
                </c:pt>
                <c:pt idx="15">
                  <c:v>4.2932411704782764E-2</c:v>
                </c:pt>
                <c:pt idx="16">
                  <c:v>4.2932411704782764E-2</c:v>
                </c:pt>
                <c:pt idx="17">
                  <c:v>4.2932411704782764E-2</c:v>
                </c:pt>
                <c:pt idx="18">
                  <c:v>4.2932411704782764E-2</c:v>
                </c:pt>
                <c:pt idx="25">
                  <c:v>2.2458480051569717E-2</c:v>
                </c:pt>
                <c:pt idx="26">
                  <c:v>2.2458480051569717E-2</c:v>
                </c:pt>
                <c:pt idx="27">
                  <c:v>2.2458480051569717E-2</c:v>
                </c:pt>
                <c:pt idx="28">
                  <c:v>2.2458480051569717E-2</c:v>
                </c:pt>
                <c:pt idx="29">
                  <c:v>2.2458480051569717E-2</c:v>
                </c:pt>
                <c:pt idx="30">
                  <c:v>2.2458480051569717E-2</c:v>
                </c:pt>
                <c:pt idx="31">
                  <c:v>2.2458480051569717E-2</c:v>
                </c:pt>
                <c:pt idx="32">
                  <c:v>2.2458480051569717E-2</c:v>
                </c:pt>
                <c:pt idx="33">
                  <c:v>2.2458480051569717E-2</c:v>
                </c:pt>
                <c:pt idx="34">
                  <c:v>2.2458480051569717E-2</c:v>
                </c:pt>
                <c:pt idx="35">
                  <c:v>2.2458480051569717E-2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219-424A-85E1-86A4AC2EABE5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'p-chart'!$C$10:$AL$10</c:f>
              <c:numCache>
                <c:formatCode>0.000</c:formatCode>
                <c:ptCount val="36"/>
                <c:pt idx="0">
                  <c:v>5.1240212421519021E-3</c:v>
                </c:pt>
                <c:pt idx="1">
                  <c:v>5.1240212421519021E-3</c:v>
                </c:pt>
                <c:pt idx="2">
                  <c:v>5.1240212421519021E-3</c:v>
                </c:pt>
                <c:pt idx="3">
                  <c:v>5.1240212421519021E-3</c:v>
                </c:pt>
                <c:pt idx="4">
                  <c:v>5.1240212421519021E-3</c:v>
                </c:pt>
                <c:pt idx="5">
                  <c:v>5.1240212421519021E-3</c:v>
                </c:pt>
                <c:pt idx="6">
                  <c:v>5.1240212421519021E-3</c:v>
                </c:pt>
                <c:pt idx="7">
                  <c:v>5.1240212421519021E-3</c:v>
                </c:pt>
                <c:pt idx="8">
                  <c:v>5.1240212421519021E-3</c:v>
                </c:pt>
                <c:pt idx="9">
                  <c:v>5.1240212421519021E-3</c:v>
                </c:pt>
                <c:pt idx="10">
                  <c:v>5.1240212421519021E-3</c:v>
                </c:pt>
                <c:pt idx="11">
                  <c:v>5.1240212421519021E-3</c:v>
                </c:pt>
                <c:pt idx="12">
                  <c:v>5.1240212421519021E-3</c:v>
                </c:pt>
                <c:pt idx="13">
                  <c:v>5.1240212421519021E-3</c:v>
                </c:pt>
                <c:pt idx="14">
                  <c:v>5.1240212421519021E-3</c:v>
                </c:pt>
                <c:pt idx="15">
                  <c:v>5.1240212421519021E-3</c:v>
                </c:pt>
                <c:pt idx="16">
                  <c:v>5.1240212421519021E-3</c:v>
                </c:pt>
                <c:pt idx="17">
                  <c:v>5.1240212421519021E-3</c:v>
                </c:pt>
                <c:pt idx="18">
                  <c:v>5.1240212421519021E-3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219-424A-85E1-86A4AC2E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16128"/>
        <c:axId val="168026112"/>
      </c:lineChart>
      <c:catAx>
        <c:axId val="16801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8026112"/>
        <c:crosses val="autoZero"/>
        <c:auto val="1"/>
        <c:lblAlgn val="ctr"/>
        <c:lblOffset val="100"/>
        <c:noMultiLvlLbl val="0"/>
      </c:catAx>
      <c:valAx>
        <c:axId val="16802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801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With 1, 2, &amp;3 SD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'p-chart'!$C$5:$AL$5</c:f>
              <c:numCache>
                <c:formatCode>0.000</c:formatCode>
                <c:ptCount val="36"/>
                <c:pt idx="0">
                  <c:v>2.7210884353741496E-2</c:v>
                </c:pt>
                <c:pt idx="1">
                  <c:v>1.3015184381778741E-2</c:v>
                </c:pt>
                <c:pt idx="2">
                  <c:v>2.2950819672131147E-2</c:v>
                </c:pt>
                <c:pt idx="3">
                  <c:v>3.1446540880503145E-2</c:v>
                </c:pt>
                <c:pt idx="4">
                  <c:v>2.2292993630573247E-2</c:v>
                </c:pt>
                <c:pt idx="5">
                  <c:v>2.2556390977443608E-2</c:v>
                </c:pt>
                <c:pt idx="6">
                  <c:v>6.2500000000000003E-3</c:v>
                </c:pt>
                <c:pt idx="7">
                  <c:v>2.4242424242424242E-2</c:v>
                </c:pt>
                <c:pt idx="8">
                  <c:v>2.0618556701030927E-2</c:v>
                </c:pt>
                <c:pt idx="9">
                  <c:v>4.1666666666666664E-2</c:v>
                </c:pt>
                <c:pt idx="10">
                  <c:v>2.5000000000000001E-2</c:v>
                </c:pt>
                <c:pt idx="11">
                  <c:v>2.2388059701492536E-2</c:v>
                </c:pt>
                <c:pt idx="12">
                  <c:v>3.0303030303030304E-2</c:v>
                </c:pt>
                <c:pt idx="13">
                  <c:v>3.787878787878788E-2</c:v>
                </c:pt>
                <c:pt idx="14">
                  <c:v>3.2967032967032968E-2</c:v>
                </c:pt>
                <c:pt idx="15">
                  <c:v>7.6923076923076927E-3</c:v>
                </c:pt>
                <c:pt idx="16">
                  <c:v>0.02</c:v>
                </c:pt>
                <c:pt idx="17">
                  <c:v>5.8252427184466021E-2</c:v>
                </c:pt>
                <c:pt idx="18">
                  <c:v>2.6315789473684209E-2</c:v>
                </c:pt>
                <c:pt idx="19">
                  <c:v>2.4096385542168676E-2</c:v>
                </c:pt>
                <c:pt idx="20">
                  <c:v>2.1428571428571429E-2</c:v>
                </c:pt>
                <c:pt idx="21">
                  <c:v>2.3622047244094488E-2</c:v>
                </c:pt>
                <c:pt idx="22">
                  <c:v>1.8518518518518517E-2</c:v>
                </c:pt>
                <c:pt idx="23">
                  <c:v>1.5503875968992248E-2</c:v>
                </c:pt>
                <c:pt idx="24">
                  <c:v>1.5151515151515152E-2</c:v>
                </c:pt>
                <c:pt idx="25">
                  <c:v>5.9523809523809521E-3</c:v>
                </c:pt>
                <c:pt idx="26">
                  <c:v>0</c:v>
                </c:pt>
                <c:pt idx="27">
                  <c:v>1.1428571428571429E-2</c:v>
                </c:pt>
                <c:pt idx="28">
                  <c:v>0</c:v>
                </c:pt>
                <c:pt idx="29">
                  <c:v>1.2195121951219513E-2</c:v>
                </c:pt>
                <c:pt idx="30">
                  <c:v>1.1764705882352941E-2</c:v>
                </c:pt>
                <c:pt idx="31">
                  <c:v>7.4074074074074077E-3</c:v>
                </c:pt>
                <c:pt idx="32">
                  <c:v>1.4285714285714285E-2</c:v>
                </c:pt>
                <c:pt idx="33">
                  <c:v>0</c:v>
                </c:pt>
                <c:pt idx="34">
                  <c:v>0</c:v>
                </c:pt>
                <c:pt idx="35">
                  <c:v>2.2099447513812154E-2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75-4B30-9361-5E14BA582F4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'p-chart'!$C$6:$AL$6</c:f>
              <c:numCache>
                <c:formatCode>0.000</c:formatCode>
                <c:ptCount val="36"/>
                <c:pt idx="0">
                  <c:v>2.4028216473467333E-2</c:v>
                </c:pt>
                <c:pt idx="1">
                  <c:v>2.4028216473467333E-2</c:v>
                </c:pt>
                <c:pt idx="2">
                  <c:v>2.4028216473467333E-2</c:v>
                </c:pt>
                <c:pt idx="3">
                  <c:v>2.4028216473467333E-2</c:v>
                </c:pt>
                <c:pt idx="4">
                  <c:v>2.4028216473467333E-2</c:v>
                </c:pt>
                <c:pt idx="5">
                  <c:v>2.4028216473467333E-2</c:v>
                </c:pt>
                <c:pt idx="6">
                  <c:v>2.4028216473467333E-2</c:v>
                </c:pt>
                <c:pt idx="7">
                  <c:v>2.4028216473467333E-2</c:v>
                </c:pt>
                <c:pt idx="8">
                  <c:v>2.4028216473467333E-2</c:v>
                </c:pt>
                <c:pt idx="9">
                  <c:v>2.4028216473467333E-2</c:v>
                </c:pt>
                <c:pt idx="10">
                  <c:v>2.4028216473467333E-2</c:v>
                </c:pt>
                <c:pt idx="11">
                  <c:v>2.4028216473467333E-2</c:v>
                </c:pt>
                <c:pt idx="12">
                  <c:v>2.4028216473467333E-2</c:v>
                </c:pt>
                <c:pt idx="13">
                  <c:v>2.4028216473467333E-2</c:v>
                </c:pt>
                <c:pt idx="14">
                  <c:v>2.4028216473467333E-2</c:v>
                </c:pt>
                <c:pt idx="15">
                  <c:v>2.4028216473467333E-2</c:v>
                </c:pt>
                <c:pt idx="16">
                  <c:v>2.4028216473467333E-2</c:v>
                </c:pt>
                <c:pt idx="17">
                  <c:v>2.4028216473467333E-2</c:v>
                </c:pt>
                <c:pt idx="18">
                  <c:v>2.4028216473467333E-2</c:v>
                </c:pt>
                <c:pt idx="25">
                  <c:v>7.7393954019507891E-3</c:v>
                </c:pt>
                <c:pt idx="26">
                  <c:v>7.7393954019507891E-3</c:v>
                </c:pt>
                <c:pt idx="27">
                  <c:v>7.7393954019507891E-3</c:v>
                </c:pt>
                <c:pt idx="28">
                  <c:v>7.7393954019507891E-3</c:v>
                </c:pt>
                <c:pt idx="29">
                  <c:v>7.7393954019507891E-3</c:v>
                </c:pt>
                <c:pt idx="30">
                  <c:v>7.7393954019507891E-3</c:v>
                </c:pt>
                <c:pt idx="31">
                  <c:v>7.7393954019507891E-3</c:v>
                </c:pt>
                <c:pt idx="32">
                  <c:v>7.7393954019507891E-3</c:v>
                </c:pt>
                <c:pt idx="33">
                  <c:v>7.7393954019507891E-3</c:v>
                </c:pt>
                <c:pt idx="34">
                  <c:v>7.7393954019507891E-3</c:v>
                </c:pt>
                <c:pt idx="35">
                  <c:v>7.7393954019507891E-3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75-4B30-9361-5E14BA582F4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'p-chart'!$C$7:$AL$7</c:f>
              <c:numCache>
                <c:formatCode>0.000</c:formatCode>
                <c:ptCount val="36"/>
                <c:pt idx="0">
                  <c:v>5.2384509320440475E-2</c:v>
                </c:pt>
                <c:pt idx="1">
                  <c:v>5.2384509320440475E-2</c:v>
                </c:pt>
                <c:pt idx="2">
                  <c:v>5.2384509320440475E-2</c:v>
                </c:pt>
                <c:pt idx="3">
                  <c:v>5.2384509320440475E-2</c:v>
                </c:pt>
                <c:pt idx="4">
                  <c:v>5.2384509320440475E-2</c:v>
                </c:pt>
                <c:pt idx="5">
                  <c:v>5.2384509320440475E-2</c:v>
                </c:pt>
                <c:pt idx="6">
                  <c:v>5.2384509320440475E-2</c:v>
                </c:pt>
                <c:pt idx="7">
                  <c:v>5.2384509320440475E-2</c:v>
                </c:pt>
                <c:pt idx="8">
                  <c:v>5.2384509320440475E-2</c:v>
                </c:pt>
                <c:pt idx="9">
                  <c:v>5.2384509320440475E-2</c:v>
                </c:pt>
                <c:pt idx="10">
                  <c:v>5.2384509320440475E-2</c:v>
                </c:pt>
                <c:pt idx="11">
                  <c:v>5.2384509320440475E-2</c:v>
                </c:pt>
                <c:pt idx="12">
                  <c:v>5.2384509320440475E-2</c:v>
                </c:pt>
                <c:pt idx="13">
                  <c:v>5.2384509320440475E-2</c:v>
                </c:pt>
                <c:pt idx="14">
                  <c:v>5.2384509320440475E-2</c:v>
                </c:pt>
                <c:pt idx="15">
                  <c:v>5.2384509320440475E-2</c:v>
                </c:pt>
                <c:pt idx="16">
                  <c:v>5.2384509320440475E-2</c:v>
                </c:pt>
                <c:pt idx="17">
                  <c:v>5.2384509320440475E-2</c:v>
                </c:pt>
                <c:pt idx="18">
                  <c:v>5.2384509320440475E-2</c:v>
                </c:pt>
                <c:pt idx="25">
                  <c:v>2.9818022376379177E-2</c:v>
                </c:pt>
                <c:pt idx="26">
                  <c:v>2.9818022376379177E-2</c:v>
                </c:pt>
                <c:pt idx="27">
                  <c:v>2.9818022376379177E-2</c:v>
                </c:pt>
                <c:pt idx="28">
                  <c:v>2.9818022376379177E-2</c:v>
                </c:pt>
                <c:pt idx="29">
                  <c:v>2.9818022376379177E-2</c:v>
                </c:pt>
                <c:pt idx="30">
                  <c:v>2.9818022376379177E-2</c:v>
                </c:pt>
                <c:pt idx="31">
                  <c:v>2.9818022376379177E-2</c:v>
                </c:pt>
                <c:pt idx="32">
                  <c:v>2.9818022376379177E-2</c:v>
                </c:pt>
                <c:pt idx="33">
                  <c:v>2.9818022376379177E-2</c:v>
                </c:pt>
                <c:pt idx="34">
                  <c:v>2.9818022376379177E-2</c:v>
                </c:pt>
                <c:pt idx="35">
                  <c:v>2.9818022376379177E-2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E75-4B30-9361-5E14BA582F4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'p-chart'!$C$8:$AL$8</c:f>
              <c:numCache>
                <c:formatCode>0.000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E75-4B30-9361-5E14BA582F4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'p-chart'!$C$9:$AL$9</c:f>
              <c:numCache>
                <c:formatCode>0.000</c:formatCode>
                <c:ptCount val="36"/>
                <c:pt idx="0">
                  <c:v>4.2932411704782764E-2</c:v>
                </c:pt>
                <c:pt idx="1">
                  <c:v>4.2932411704782764E-2</c:v>
                </c:pt>
                <c:pt idx="2">
                  <c:v>4.2932411704782764E-2</c:v>
                </c:pt>
                <c:pt idx="3">
                  <c:v>4.2932411704782764E-2</c:v>
                </c:pt>
                <c:pt idx="4">
                  <c:v>4.2932411704782764E-2</c:v>
                </c:pt>
                <c:pt idx="5">
                  <c:v>4.2932411704782764E-2</c:v>
                </c:pt>
                <c:pt idx="6">
                  <c:v>4.2932411704782764E-2</c:v>
                </c:pt>
                <c:pt idx="7">
                  <c:v>4.2932411704782764E-2</c:v>
                </c:pt>
                <c:pt idx="8">
                  <c:v>4.2932411704782764E-2</c:v>
                </c:pt>
                <c:pt idx="9">
                  <c:v>4.2932411704782764E-2</c:v>
                </c:pt>
                <c:pt idx="10">
                  <c:v>4.2932411704782764E-2</c:v>
                </c:pt>
                <c:pt idx="11">
                  <c:v>4.2932411704782764E-2</c:v>
                </c:pt>
                <c:pt idx="12">
                  <c:v>4.2932411704782764E-2</c:v>
                </c:pt>
                <c:pt idx="13">
                  <c:v>4.2932411704782764E-2</c:v>
                </c:pt>
                <c:pt idx="14">
                  <c:v>4.2932411704782764E-2</c:v>
                </c:pt>
                <c:pt idx="15">
                  <c:v>4.2932411704782764E-2</c:v>
                </c:pt>
                <c:pt idx="16">
                  <c:v>4.2932411704782764E-2</c:v>
                </c:pt>
                <c:pt idx="17">
                  <c:v>4.2932411704782764E-2</c:v>
                </c:pt>
                <c:pt idx="18">
                  <c:v>4.2932411704782764E-2</c:v>
                </c:pt>
                <c:pt idx="25">
                  <c:v>2.2458480051569717E-2</c:v>
                </c:pt>
                <c:pt idx="26">
                  <c:v>2.2458480051569717E-2</c:v>
                </c:pt>
                <c:pt idx="27">
                  <c:v>2.2458480051569717E-2</c:v>
                </c:pt>
                <c:pt idx="28">
                  <c:v>2.2458480051569717E-2</c:v>
                </c:pt>
                <c:pt idx="29">
                  <c:v>2.2458480051569717E-2</c:v>
                </c:pt>
                <c:pt idx="30">
                  <c:v>2.2458480051569717E-2</c:v>
                </c:pt>
                <c:pt idx="31">
                  <c:v>2.2458480051569717E-2</c:v>
                </c:pt>
                <c:pt idx="32">
                  <c:v>2.2458480051569717E-2</c:v>
                </c:pt>
                <c:pt idx="33">
                  <c:v>2.2458480051569717E-2</c:v>
                </c:pt>
                <c:pt idx="34">
                  <c:v>2.2458480051569717E-2</c:v>
                </c:pt>
                <c:pt idx="35">
                  <c:v>2.2458480051569717E-2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E75-4B30-9361-5E14BA582F41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'p-chart'!$C$10:$AL$10</c:f>
              <c:numCache>
                <c:formatCode>0.000</c:formatCode>
                <c:ptCount val="36"/>
                <c:pt idx="0">
                  <c:v>5.1240212421519021E-3</c:v>
                </c:pt>
                <c:pt idx="1">
                  <c:v>5.1240212421519021E-3</c:v>
                </c:pt>
                <c:pt idx="2">
                  <c:v>5.1240212421519021E-3</c:v>
                </c:pt>
                <c:pt idx="3">
                  <c:v>5.1240212421519021E-3</c:v>
                </c:pt>
                <c:pt idx="4">
                  <c:v>5.1240212421519021E-3</c:v>
                </c:pt>
                <c:pt idx="5">
                  <c:v>5.1240212421519021E-3</c:v>
                </c:pt>
                <c:pt idx="6">
                  <c:v>5.1240212421519021E-3</c:v>
                </c:pt>
                <c:pt idx="7">
                  <c:v>5.1240212421519021E-3</c:v>
                </c:pt>
                <c:pt idx="8">
                  <c:v>5.1240212421519021E-3</c:v>
                </c:pt>
                <c:pt idx="9">
                  <c:v>5.1240212421519021E-3</c:v>
                </c:pt>
                <c:pt idx="10">
                  <c:v>5.1240212421519021E-3</c:v>
                </c:pt>
                <c:pt idx="11">
                  <c:v>5.1240212421519021E-3</c:v>
                </c:pt>
                <c:pt idx="12">
                  <c:v>5.1240212421519021E-3</c:v>
                </c:pt>
                <c:pt idx="13">
                  <c:v>5.1240212421519021E-3</c:v>
                </c:pt>
                <c:pt idx="14">
                  <c:v>5.1240212421519021E-3</c:v>
                </c:pt>
                <c:pt idx="15">
                  <c:v>5.1240212421519021E-3</c:v>
                </c:pt>
                <c:pt idx="16">
                  <c:v>5.1240212421519021E-3</c:v>
                </c:pt>
                <c:pt idx="17">
                  <c:v>5.1240212421519021E-3</c:v>
                </c:pt>
                <c:pt idx="18">
                  <c:v>5.1240212421519021E-3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E75-4B30-9361-5E14BA582F41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'p-chart'!$C$11:$AL$11</c:f>
              <c:numCache>
                <c:formatCode>0.000</c:formatCode>
                <c:ptCount val="36"/>
                <c:pt idx="0">
                  <c:v>3.3480314089125052E-2</c:v>
                </c:pt>
                <c:pt idx="1">
                  <c:v>3.3480314089125052E-2</c:v>
                </c:pt>
                <c:pt idx="2">
                  <c:v>3.3480314089125052E-2</c:v>
                </c:pt>
                <c:pt idx="3">
                  <c:v>3.3480314089125052E-2</c:v>
                </c:pt>
                <c:pt idx="4">
                  <c:v>3.3480314089125052E-2</c:v>
                </c:pt>
                <c:pt idx="5">
                  <c:v>3.3480314089125052E-2</c:v>
                </c:pt>
                <c:pt idx="6">
                  <c:v>3.3480314089125052E-2</c:v>
                </c:pt>
                <c:pt idx="7">
                  <c:v>3.3480314089125052E-2</c:v>
                </c:pt>
                <c:pt idx="8">
                  <c:v>3.3480314089125052E-2</c:v>
                </c:pt>
                <c:pt idx="9">
                  <c:v>3.3480314089125052E-2</c:v>
                </c:pt>
                <c:pt idx="10">
                  <c:v>3.3480314089125052E-2</c:v>
                </c:pt>
                <c:pt idx="11">
                  <c:v>3.3480314089125052E-2</c:v>
                </c:pt>
                <c:pt idx="12">
                  <c:v>3.3480314089125052E-2</c:v>
                </c:pt>
                <c:pt idx="13">
                  <c:v>3.3480314089125052E-2</c:v>
                </c:pt>
                <c:pt idx="14">
                  <c:v>3.3480314089125052E-2</c:v>
                </c:pt>
                <c:pt idx="15">
                  <c:v>3.3480314089125052E-2</c:v>
                </c:pt>
                <c:pt idx="16">
                  <c:v>3.3480314089125052E-2</c:v>
                </c:pt>
                <c:pt idx="17">
                  <c:v>3.3480314089125052E-2</c:v>
                </c:pt>
                <c:pt idx="18">
                  <c:v>3.3480314089125052E-2</c:v>
                </c:pt>
                <c:pt idx="25">
                  <c:v>1.5098937726760252E-2</c:v>
                </c:pt>
                <c:pt idx="26">
                  <c:v>1.5098937726760252E-2</c:v>
                </c:pt>
                <c:pt idx="27">
                  <c:v>1.5098937726760252E-2</c:v>
                </c:pt>
                <c:pt idx="28">
                  <c:v>1.5098937726760252E-2</c:v>
                </c:pt>
                <c:pt idx="29">
                  <c:v>1.5098937726760252E-2</c:v>
                </c:pt>
                <c:pt idx="30">
                  <c:v>1.5098937726760252E-2</c:v>
                </c:pt>
                <c:pt idx="31">
                  <c:v>1.5098937726760252E-2</c:v>
                </c:pt>
                <c:pt idx="32">
                  <c:v>1.5098937726760252E-2</c:v>
                </c:pt>
                <c:pt idx="33">
                  <c:v>1.5098937726760252E-2</c:v>
                </c:pt>
                <c:pt idx="34">
                  <c:v>1.5098937726760252E-2</c:v>
                </c:pt>
                <c:pt idx="35">
                  <c:v>1.5098937726760252E-2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E75-4B30-9361-5E14BA582F41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'p-chart'!$C$4:$AL$4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'p-chart'!$C$12:$AL$12</c:f>
              <c:numCache>
                <c:formatCode>0.000</c:formatCode>
                <c:ptCount val="36"/>
                <c:pt idx="0">
                  <c:v>1.4576118857809617E-2</c:v>
                </c:pt>
                <c:pt idx="1">
                  <c:v>1.4576118857809617E-2</c:v>
                </c:pt>
                <c:pt idx="2">
                  <c:v>1.4576118857809617E-2</c:v>
                </c:pt>
                <c:pt idx="3">
                  <c:v>1.4576118857809617E-2</c:v>
                </c:pt>
                <c:pt idx="4">
                  <c:v>1.4576118857809617E-2</c:v>
                </c:pt>
                <c:pt idx="5">
                  <c:v>1.4576118857809617E-2</c:v>
                </c:pt>
                <c:pt idx="6">
                  <c:v>1.4576118857809617E-2</c:v>
                </c:pt>
                <c:pt idx="7">
                  <c:v>1.4576118857809617E-2</c:v>
                </c:pt>
                <c:pt idx="8">
                  <c:v>1.4576118857809617E-2</c:v>
                </c:pt>
                <c:pt idx="9">
                  <c:v>1.4576118857809617E-2</c:v>
                </c:pt>
                <c:pt idx="10">
                  <c:v>1.4576118857809617E-2</c:v>
                </c:pt>
                <c:pt idx="11">
                  <c:v>1.4576118857809617E-2</c:v>
                </c:pt>
                <c:pt idx="12">
                  <c:v>1.4576118857809617E-2</c:v>
                </c:pt>
                <c:pt idx="13">
                  <c:v>1.4576118857809617E-2</c:v>
                </c:pt>
                <c:pt idx="14">
                  <c:v>1.4576118857809617E-2</c:v>
                </c:pt>
                <c:pt idx="15">
                  <c:v>1.4576118857809617E-2</c:v>
                </c:pt>
                <c:pt idx="16">
                  <c:v>1.4576118857809617E-2</c:v>
                </c:pt>
                <c:pt idx="17">
                  <c:v>1.4576118857809617E-2</c:v>
                </c:pt>
                <c:pt idx="18">
                  <c:v>1.4576118857809617E-2</c:v>
                </c:pt>
                <c:pt idx="25">
                  <c:v>3.7985307714132575E-4</c:v>
                </c:pt>
                <c:pt idx="26">
                  <c:v>3.7985307714132575E-4</c:v>
                </c:pt>
                <c:pt idx="27">
                  <c:v>3.7985307714132575E-4</c:v>
                </c:pt>
                <c:pt idx="28">
                  <c:v>3.7985307714132575E-4</c:v>
                </c:pt>
                <c:pt idx="29">
                  <c:v>3.7985307714132575E-4</c:v>
                </c:pt>
                <c:pt idx="30">
                  <c:v>3.7985307714132575E-4</c:v>
                </c:pt>
                <c:pt idx="31">
                  <c:v>3.7985307714132575E-4</c:v>
                </c:pt>
                <c:pt idx="32">
                  <c:v>3.7985307714132575E-4</c:v>
                </c:pt>
                <c:pt idx="33">
                  <c:v>3.7985307714132575E-4</c:v>
                </c:pt>
                <c:pt idx="34">
                  <c:v>3.7985307714132575E-4</c:v>
                </c:pt>
                <c:pt idx="35">
                  <c:v>3.7985307714132575E-4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E75-4B30-9361-5E14BA582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58304"/>
        <c:axId val="174659840"/>
      </c:lineChart>
      <c:catAx>
        <c:axId val="17465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4659840"/>
        <c:crosses val="autoZero"/>
        <c:auto val="1"/>
        <c:lblAlgn val="ctr"/>
        <c:lblOffset val="100"/>
        <c:noMultiLvlLbl val="0"/>
      </c:catAx>
      <c:valAx>
        <c:axId val="17465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465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'x-chart'!$C$2:$AL$2</c:f>
              <c:numCache>
                <c:formatCode>General</c:formatCode>
                <c:ptCount val="36"/>
                <c:pt idx="0">
                  <c:v>147</c:v>
                </c:pt>
                <c:pt idx="1">
                  <c:v>264</c:v>
                </c:pt>
                <c:pt idx="2">
                  <c:v>168</c:v>
                </c:pt>
                <c:pt idx="3">
                  <c:v>102</c:v>
                </c:pt>
                <c:pt idx="4">
                  <c:v>175</c:v>
                </c:pt>
                <c:pt idx="5">
                  <c:v>133</c:v>
                </c:pt>
                <c:pt idx="6">
                  <c:v>160</c:v>
                </c:pt>
                <c:pt idx="7">
                  <c:v>165</c:v>
                </c:pt>
                <c:pt idx="8">
                  <c:v>97</c:v>
                </c:pt>
                <c:pt idx="9">
                  <c:v>96</c:v>
                </c:pt>
                <c:pt idx="10">
                  <c:v>80</c:v>
                </c:pt>
                <c:pt idx="11">
                  <c:v>134</c:v>
                </c:pt>
                <c:pt idx="12">
                  <c:v>132</c:v>
                </c:pt>
                <c:pt idx="13">
                  <c:v>132</c:v>
                </c:pt>
                <c:pt idx="14">
                  <c:v>91</c:v>
                </c:pt>
                <c:pt idx="15">
                  <c:v>130</c:v>
                </c:pt>
                <c:pt idx="16">
                  <c:v>200</c:v>
                </c:pt>
                <c:pt idx="17">
                  <c:v>103</c:v>
                </c:pt>
                <c:pt idx="18">
                  <c:v>76</c:v>
                </c:pt>
                <c:pt idx="19">
                  <c:v>83</c:v>
                </c:pt>
                <c:pt idx="20">
                  <c:v>140</c:v>
                </c:pt>
                <c:pt idx="21">
                  <c:v>127</c:v>
                </c:pt>
                <c:pt idx="22">
                  <c:v>162</c:v>
                </c:pt>
                <c:pt idx="23">
                  <c:v>129</c:v>
                </c:pt>
                <c:pt idx="24">
                  <c:v>264</c:v>
                </c:pt>
                <c:pt idx="25">
                  <c:v>168</c:v>
                </c:pt>
                <c:pt idx="26">
                  <c:v>102</c:v>
                </c:pt>
                <c:pt idx="27">
                  <c:v>175</c:v>
                </c:pt>
                <c:pt idx="28">
                  <c:v>96</c:v>
                </c:pt>
                <c:pt idx="29">
                  <c:v>82</c:v>
                </c:pt>
                <c:pt idx="30">
                  <c:v>170</c:v>
                </c:pt>
                <c:pt idx="31">
                  <c:v>135</c:v>
                </c:pt>
                <c:pt idx="32">
                  <c:v>210</c:v>
                </c:pt>
                <c:pt idx="33">
                  <c:v>117</c:v>
                </c:pt>
                <c:pt idx="34">
                  <c:v>87</c:v>
                </c:pt>
                <c:pt idx="35">
                  <c:v>181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B1-4B7E-A333-BB1E50A3F9F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'x-chart'!$C$3:$AL$3</c:f>
              <c:numCache>
                <c:formatCode>0.00</c:formatCode>
                <c:ptCount val="36"/>
                <c:pt idx="0">
                  <c:v>139.25</c:v>
                </c:pt>
                <c:pt idx="1">
                  <c:v>139.25</c:v>
                </c:pt>
                <c:pt idx="2">
                  <c:v>139.25</c:v>
                </c:pt>
                <c:pt idx="3">
                  <c:v>139.25</c:v>
                </c:pt>
                <c:pt idx="4">
                  <c:v>139.25</c:v>
                </c:pt>
                <c:pt idx="5">
                  <c:v>139.25</c:v>
                </c:pt>
                <c:pt idx="6">
                  <c:v>139.25</c:v>
                </c:pt>
                <c:pt idx="7">
                  <c:v>139.25</c:v>
                </c:pt>
                <c:pt idx="8">
                  <c:v>139.25</c:v>
                </c:pt>
                <c:pt idx="9">
                  <c:v>139.25</c:v>
                </c:pt>
                <c:pt idx="10">
                  <c:v>139.25</c:v>
                </c:pt>
                <c:pt idx="11">
                  <c:v>139.25</c:v>
                </c:pt>
                <c:pt idx="12">
                  <c:v>139.25</c:v>
                </c:pt>
                <c:pt idx="13">
                  <c:v>139.25</c:v>
                </c:pt>
                <c:pt idx="14">
                  <c:v>139.25</c:v>
                </c:pt>
                <c:pt idx="15">
                  <c:v>139.25</c:v>
                </c:pt>
                <c:pt idx="16">
                  <c:v>139.25</c:v>
                </c:pt>
                <c:pt idx="17">
                  <c:v>139.25</c:v>
                </c:pt>
                <c:pt idx="18">
                  <c:v>139.25</c:v>
                </c:pt>
                <c:pt idx="19">
                  <c:v>139.25</c:v>
                </c:pt>
                <c:pt idx="20">
                  <c:v>139.25</c:v>
                </c:pt>
                <c:pt idx="21">
                  <c:v>139.25</c:v>
                </c:pt>
                <c:pt idx="22">
                  <c:v>139.25</c:v>
                </c:pt>
                <c:pt idx="23">
                  <c:v>139.25</c:v>
                </c:pt>
                <c:pt idx="24">
                  <c:v>139.25</c:v>
                </c:pt>
                <c:pt idx="25">
                  <c:v>139.25</c:v>
                </c:pt>
                <c:pt idx="26">
                  <c:v>139.25</c:v>
                </c:pt>
                <c:pt idx="27">
                  <c:v>139.25</c:v>
                </c:pt>
                <c:pt idx="28">
                  <c:v>139.25</c:v>
                </c:pt>
                <c:pt idx="29">
                  <c:v>139.25</c:v>
                </c:pt>
                <c:pt idx="30">
                  <c:v>139.25</c:v>
                </c:pt>
                <c:pt idx="31">
                  <c:v>139.25</c:v>
                </c:pt>
                <c:pt idx="32">
                  <c:v>139.25</c:v>
                </c:pt>
                <c:pt idx="33">
                  <c:v>139.25</c:v>
                </c:pt>
                <c:pt idx="34">
                  <c:v>139.25</c:v>
                </c:pt>
                <c:pt idx="35">
                  <c:v>139.25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B1-4B7E-A333-BB1E50A3F9F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'x-chart'!$C$4:$AL$4</c:f>
              <c:numCache>
                <c:formatCode>0.00</c:formatCode>
                <c:ptCount val="36"/>
                <c:pt idx="0">
                  <c:v>280.91204754374303</c:v>
                </c:pt>
                <c:pt idx="1">
                  <c:v>280.91204754374303</c:v>
                </c:pt>
                <c:pt idx="2">
                  <c:v>280.91204754374303</c:v>
                </c:pt>
                <c:pt idx="3">
                  <c:v>280.91204754374303</c:v>
                </c:pt>
                <c:pt idx="4">
                  <c:v>280.91204754374303</c:v>
                </c:pt>
                <c:pt idx="5">
                  <c:v>280.91204754374303</c:v>
                </c:pt>
                <c:pt idx="6">
                  <c:v>280.91204754374303</c:v>
                </c:pt>
                <c:pt idx="7">
                  <c:v>280.91204754374303</c:v>
                </c:pt>
                <c:pt idx="8">
                  <c:v>280.91204754374303</c:v>
                </c:pt>
                <c:pt idx="9">
                  <c:v>280.91204754374303</c:v>
                </c:pt>
                <c:pt idx="10">
                  <c:v>280.91204754374303</c:v>
                </c:pt>
                <c:pt idx="11">
                  <c:v>280.91204754374303</c:v>
                </c:pt>
                <c:pt idx="12">
                  <c:v>280.91204754374303</c:v>
                </c:pt>
                <c:pt idx="13">
                  <c:v>280.91204754374303</c:v>
                </c:pt>
                <c:pt idx="14">
                  <c:v>280.91204754374303</c:v>
                </c:pt>
                <c:pt idx="15">
                  <c:v>280.91204754374303</c:v>
                </c:pt>
                <c:pt idx="16">
                  <c:v>280.91204754374303</c:v>
                </c:pt>
                <c:pt idx="17">
                  <c:v>280.91204754374303</c:v>
                </c:pt>
                <c:pt idx="18">
                  <c:v>280.91204754374303</c:v>
                </c:pt>
                <c:pt idx="19">
                  <c:v>280.91204754374303</c:v>
                </c:pt>
                <c:pt idx="20">
                  <c:v>280.91204754374303</c:v>
                </c:pt>
                <c:pt idx="21">
                  <c:v>280.91204754374303</c:v>
                </c:pt>
                <c:pt idx="22">
                  <c:v>280.91204754374303</c:v>
                </c:pt>
                <c:pt idx="23">
                  <c:v>280.91204754374303</c:v>
                </c:pt>
                <c:pt idx="24">
                  <c:v>280.91204754374303</c:v>
                </c:pt>
                <c:pt idx="25">
                  <c:v>280.91204754374303</c:v>
                </c:pt>
                <c:pt idx="26">
                  <c:v>280.91204754374303</c:v>
                </c:pt>
                <c:pt idx="27">
                  <c:v>280.91204754374303</c:v>
                </c:pt>
                <c:pt idx="28">
                  <c:v>280.91204754374303</c:v>
                </c:pt>
                <c:pt idx="29">
                  <c:v>280.91204754374303</c:v>
                </c:pt>
                <c:pt idx="30">
                  <c:v>280.91204754374303</c:v>
                </c:pt>
                <c:pt idx="31">
                  <c:v>280.91204754374303</c:v>
                </c:pt>
                <c:pt idx="32">
                  <c:v>280.91204754374303</c:v>
                </c:pt>
                <c:pt idx="33">
                  <c:v>280.91204754374303</c:v>
                </c:pt>
                <c:pt idx="34">
                  <c:v>280.91204754374303</c:v>
                </c:pt>
                <c:pt idx="35">
                  <c:v>280.91204754374303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CB1-4B7E-A333-BB1E50A3F9F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'x-chart'!$C$5:$AL$5</c:f>
              <c:numCache>
                <c:formatCode>0.00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CB1-4B7E-A333-BB1E50A3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84704"/>
        <c:axId val="176186496"/>
      </c:lineChart>
      <c:catAx>
        <c:axId val="17618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6186496"/>
        <c:crosses val="autoZero"/>
        <c:auto val="1"/>
        <c:lblAlgn val="ctr"/>
        <c:lblOffset val="100"/>
        <c:noMultiLvlLbl val="0"/>
      </c:catAx>
      <c:valAx>
        <c:axId val="17618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618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'x-chart'!$C$2:$AL$2</c:f>
              <c:numCache>
                <c:formatCode>General</c:formatCode>
                <c:ptCount val="36"/>
                <c:pt idx="0">
                  <c:v>147</c:v>
                </c:pt>
                <c:pt idx="1">
                  <c:v>264</c:v>
                </c:pt>
                <c:pt idx="2">
                  <c:v>168</c:v>
                </c:pt>
                <c:pt idx="3">
                  <c:v>102</c:v>
                </c:pt>
                <c:pt idx="4">
                  <c:v>175</c:v>
                </c:pt>
                <c:pt idx="5">
                  <c:v>133</c:v>
                </c:pt>
                <c:pt idx="6">
                  <c:v>160</c:v>
                </c:pt>
                <c:pt idx="7">
                  <c:v>165</c:v>
                </c:pt>
                <c:pt idx="8">
                  <c:v>97</c:v>
                </c:pt>
                <c:pt idx="9">
                  <c:v>96</c:v>
                </c:pt>
                <c:pt idx="10">
                  <c:v>80</c:v>
                </c:pt>
                <c:pt idx="11">
                  <c:v>134</c:v>
                </c:pt>
                <c:pt idx="12">
                  <c:v>132</c:v>
                </c:pt>
                <c:pt idx="13">
                  <c:v>132</c:v>
                </c:pt>
                <c:pt idx="14">
                  <c:v>91</c:v>
                </c:pt>
                <c:pt idx="15">
                  <c:v>130</c:v>
                </c:pt>
                <c:pt idx="16">
                  <c:v>200</c:v>
                </c:pt>
                <c:pt idx="17">
                  <c:v>103</c:v>
                </c:pt>
                <c:pt idx="18">
                  <c:v>76</c:v>
                </c:pt>
                <c:pt idx="19">
                  <c:v>83</c:v>
                </c:pt>
                <c:pt idx="20">
                  <c:v>140</c:v>
                </c:pt>
                <c:pt idx="21">
                  <c:v>127</c:v>
                </c:pt>
                <c:pt idx="22">
                  <c:v>162</c:v>
                </c:pt>
                <c:pt idx="23">
                  <c:v>129</c:v>
                </c:pt>
                <c:pt idx="24">
                  <c:v>264</c:v>
                </c:pt>
                <c:pt idx="25">
                  <c:v>168</c:v>
                </c:pt>
                <c:pt idx="26">
                  <c:v>102</c:v>
                </c:pt>
                <c:pt idx="27">
                  <c:v>175</c:v>
                </c:pt>
                <c:pt idx="28">
                  <c:v>96</c:v>
                </c:pt>
                <c:pt idx="29">
                  <c:v>82</c:v>
                </c:pt>
                <c:pt idx="30">
                  <c:v>170</c:v>
                </c:pt>
                <c:pt idx="31">
                  <c:v>135</c:v>
                </c:pt>
                <c:pt idx="32">
                  <c:v>210</c:v>
                </c:pt>
                <c:pt idx="33">
                  <c:v>117</c:v>
                </c:pt>
                <c:pt idx="34">
                  <c:v>87</c:v>
                </c:pt>
                <c:pt idx="35">
                  <c:v>181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25-439D-8531-6A22774FBAF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'x-chart'!$C$3:$AL$3</c:f>
              <c:numCache>
                <c:formatCode>0.00</c:formatCode>
                <c:ptCount val="36"/>
                <c:pt idx="0">
                  <c:v>139.25</c:v>
                </c:pt>
                <c:pt idx="1">
                  <c:v>139.25</c:v>
                </c:pt>
                <c:pt idx="2">
                  <c:v>139.25</c:v>
                </c:pt>
                <c:pt idx="3">
                  <c:v>139.25</c:v>
                </c:pt>
                <c:pt idx="4">
                  <c:v>139.25</c:v>
                </c:pt>
                <c:pt idx="5">
                  <c:v>139.25</c:v>
                </c:pt>
                <c:pt idx="6">
                  <c:v>139.25</c:v>
                </c:pt>
                <c:pt idx="7">
                  <c:v>139.25</c:v>
                </c:pt>
                <c:pt idx="8">
                  <c:v>139.25</c:v>
                </c:pt>
                <c:pt idx="9">
                  <c:v>139.25</c:v>
                </c:pt>
                <c:pt idx="10">
                  <c:v>139.25</c:v>
                </c:pt>
                <c:pt idx="11">
                  <c:v>139.25</c:v>
                </c:pt>
                <c:pt idx="12">
                  <c:v>139.25</c:v>
                </c:pt>
                <c:pt idx="13">
                  <c:v>139.25</c:v>
                </c:pt>
                <c:pt idx="14">
                  <c:v>139.25</c:v>
                </c:pt>
                <c:pt idx="15">
                  <c:v>139.25</c:v>
                </c:pt>
                <c:pt idx="16">
                  <c:v>139.25</c:v>
                </c:pt>
                <c:pt idx="17">
                  <c:v>139.25</c:v>
                </c:pt>
                <c:pt idx="18">
                  <c:v>139.25</c:v>
                </c:pt>
                <c:pt idx="19">
                  <c:v>139.25</c:v>
                </c:pt>
                <c:pt idx="20">
                  <c:v>139.25</c:v>
                </c:pt>
                <c:pt idx="21">
                  <c:v>139.25</c:v>
                </c:pt>
                <c:pt idx="22">
                  <c:v>139.25</c:v>
                </c:pt>
                <c:pt idx="23">
                  <c:v>139.25</c:v>
                </c:pt>
                <c:pt idx="24">
                  <c:v>139.25</c:v>
                </c:pt>
                <c:pt idx="25">
                  <c:v>139.25</c:v>
                </c:pt>
                <c:pt idx="26">
                  <c:v>139.25</c:v>
                </c:pt>
                <c:pt idx="27">
                  <c:v>139.25</c:v>
                </c:pt>
                <c:pt idx="28">
                  <c:v>139.25</c:v>
                </c:pt>
                <c:pt idx="29">
                  <c:v>139.25</c:v>
                </c:pt>
                <c:pt idx="30">
                  <c:v>139.25</c:v>
                </c:pt>
                <c:pt idx="31">
                  <c:v>139.25</c:v>
                </c:pt>
                <c:pt idx="32">
                  <c:v>139.25</c:v>
                </c:pt>
                <c:pt idx="33">
                  <c:v>139.25</c:v>
                </c:pt>
                <c:pt idx="34">
                  <c:v>139.25</c:v>
                </c:pt>
                <c:pt idx="35">
                  <c:v>139.25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25-439D-8531-6A22774FBAF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'x-chart'!$C$4:$AL$4</c:f>
              <c:numCache>
                <c:formatCode>0.00</c:formatCode>
                <c:ptCount val="36"/>
                <c:pt idx="0">
                  <c:v>280.91204754374303</c:v>
                </c:pt>
                <c:pt idx="1">
                  <c:v>280.91204754374303</c:v>
                </c:pt>
                <c:pt idx="2">
                  <c:v>280.91204754374303</c:v>
                </c:pt>
                <c:pt idx="3">
                  <c:v>280.91204754374303</c:v>
                </c:pt>
                <c:pt idx="4">
                  <c:v>280.91204754374303</c:v>
                </c:pt>
                <c:pt idx="5">
                  <c:v>280.91204754374303</c:v>
                </c:pt>
                <c:pt idx="6">
                  <c:v>280.91204754374303</c:v>
                </c:pt>
                <c:pt idx="7">
                  <c:v>280.91204754374303</c:v>
                </c:pt>
                <c:pt idx="8">
                  <c:v>280.91204754374303</c:v>
                </c:pt>
                <c:pt idx="9">
                  <c:v>280.91204754374303</c:v>
                </c:pt>
                <c:pt idx="10">
                  <c:v>280.91204754374303</c:v>
                </c:pt>
                <c:pt idx="11">
                  <c:v>280.91204754374303</c:v>
                </c:pt>
                <c:pt idx="12">
                  <c:v>280.91204754374303</c:v>
                </c:pt>
                <c:pt idx="13">
                  <c:v>280.91204754374303</c:v>
                </c:pt>
                <c:pt idx="14">
                  <c:v>280.91204754374303</c:v>
                </c:pt>
                <c:pt idx="15">
                  <c:v>280.91204754374303</c:v>
                </c:pt>
                <c:pt idx="16">
                  <c:v>280.91204754374303</c:v>
                </c:pt>
                <c:pt idx="17">
                  <c:v>280.91204754374303</c:v>
                </c:pt>
                <c:pt idx="18">
                  <c:v>280.91204754374303</c:v>
                </c:pt>
                <c:pt idx="19">
                  <c:v>280.91204754374303</c:v>
                </c:pt>
                <c:pt idx="20">
                  <c:v>280.91204754374303</c:v>
                </c:pt>
                <c:pt idx="21">
                  <c:v>280.91204754374303</c:v>
                </c:pt>
                <c:pt idx="22">
                  <c:v>280.91204754374303</c:v>
                </c:pt>
                <c:pt idx="23">
                  <c:v>280.91204754374303</c:v>
                </c:pt>
                <c:pt idx="24">
                  <c:v>280.91204754374303</c:v>
                </c:pt>
                <c:pt idx="25">
                  <c:v>280.91204754374303</c:v>
                </c:pt>
                <c:pt idx="26">
                  <c:v>280.91204754374303</c:v>
                </c:pt>
                <c:pt idx="27">
                  <c:v>280.91204754374303</c:v>
                </c:pt>
                <c:pt idx="28">
                  <c:v>280.91204754374303</c:v>
                </c:pt>
                <c:pt idx="29">
                  <c:v>280.91204754374303</c:v>
                </c:pt>
                <c:pt idx="30">
                  <c:v>280.91204754374303</c:v>
                </c:pt>
                <c:pt idx="31">
                  <c:v>280.91204754374303</c:v>
                </c:pt>
                <c:pt idx="32">
                  <c:v>280.91204754374303</c:v>
                </c:pt>
                <c:pt idx="33">
                  <c:v>280.91204754374303</c:v>
                </c:pt>
                <c:pt idx="34">
                  <c:v>280.91204754374303</c:v>
                </c:pt>
                <c:pt idx="35">
                  <c:v>280.91204754374303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25-439D-8531-6A22774FBAF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'x-chart'!$C$5:$AL$5</c:f>
              <c:numCache>
                <c:formatCode>0.00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525-439D-8531-6A22774FBAF6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'x-chart'!$C$6:$AL$6</c:f>
              <c:numCache>
                <c:formatCode>0.00</c:formatCode>
                <c:ptCount val="36"/>
                <c:pt idx="0">
                  <c:v>233.69136502916203</c:v>
                </c:pt>
                <c:pt idx="1">
                  <c:v>233.69136502916203</c:v>
                </c:pt>
                <c:pt idx="2">
                  <c:v>233.69136502916203</c:v>
                </c:pt>
                <c:pt idx="3">
                  <c:v>233.69136502916203</c:v>
                </c:pt>
                <c:pt idx="4">
                  <c:v>233.69136502916203</c:v>
                </c:pt>
                <c:pt idx="5">
                  <c:v>233.69136502916203</c:v>
                </c:pt>
                <c:pt idx="6">
                  <c:v>233.69136502916203</c:v>
                </c:pt>
                <c:pt idx="7">
                  <c:v>233.69136502916203</c:v>
                </c:pt>
                <c:pt idx="8">
                  <c:v>233.69136502916203</c:v>
                </c:pt>
                <c:pt idx="9">
                  <c:v>233.69136502916203</c:v>
                </c:pt>
                <c:pt idx="10">
                  <c:v>233.69136502916203</c:v>
                </c:pt>
                <c:pt idx="11">
                  <c:v>233.69136502916203</c:v>
                </c:pt>
                <c:pt idx="12">
                  <c:v>233.69136502916203</c:v>
                </c:pt>
                <c:pt idx="13">
                  <c:v>233.69136502916203</c:v>
                </c:pt>
                <c:pt idx="14">
                  <c:v>233.69136502916203</c:v>
                </c:pt>
                <c:pt idx="15">
                  <c:v>233.69136502916203</c:v>
                </c:pt>
                <c:pt idx="16">
                  <c:v>233.69136502916203</c:v>
                </c:pt>
                <c:pt idx="17">
                  <c:v>233.69136502916203</c:v>
                </c:pt>
                <c:pt idx="18">
                  <c:v>233.69136502916203</c:v>
                </c:pt>
                <c:pt idx="19">
                  <c:v>233.69136502916203</c:v>
                </c:pt>
                <c:pt idx="20">
                  <c:v>233.69136502916203</c:v>
                </c:pt>
                <c:pt idx="21">
                  <c:v>233.69136502916203</c:v>
                </c:pt>
                <c:pt idx="22">
                  <c:v>233.69136502916203</c:v>
                </c:pt>
                <c:pt idx="23">
                  <c:v>233.69136502916203</c:v>
                </c:pt>
                <c:pt idx="24">
                  <c:v>233.69136502916203</c:v>
                </c:pt>
                <c:pt idx="25">
                  <c:v>233.69136502916203</c:v>
                </c:pt>
                <c:pt idx="26">
                  <c:v>233.69136502916203</c:v>
                </c:pt>
                <c:pt idx="27">
                  <c:v>233.69136502916203</c:v>
                </c:pt>
                <c:pt idx="28">
                  <c:v>233.69136502916203</c:v>
                </c:pt>
                <c:pt idx="29">
                  <c:v>233.69136502916203</c:v>
                </c:pt>
                <c:pt idx="30">
                  <c:v>233.69136502916203</c:v>
                </c:pt>
                <c:pt idx="31">
                  <c:v>233.69136502916203</c:v>
                </c:pt>
                <c:pt idx="32">
                  <c:v>233.69136502916203</c:v>
                </c:pt>
                <c:pt idx="33">
                  <c:v>233.69136502916203</c:v>
                </c:pt>
                <c:pt idx="34">
                  <c:v>233.69136502916203</c:v>
                </c:pt>
                <c:pt idx="35">
                  <c:v>233.69136502916203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525-439D-8531-6A22774FBAF6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'x-chart'!$C$7:$AL$7</c:f>
              <c:numCache>
                <c:formatCode>0.00</c:formatCode>
                <c:ptCount val="36"/>
                <c:pt idx="0">
                  <c:v>44.808634970837971</c:v>
                </c:pt>
                <c:pt idx="1">
                  <c:v>44.808634970837971</c:v>
                </c:pt>
                <c:pt idx="2">
                  <c:v>44.808634970837971</c:v>
                </c:pt>
                <c:pt idx="3">
                  <c:v>44.808634970837971</c:v>
                </c:pt>
                <c:pt idx="4">
                  <c:v>44.808634970837971</c:v>
                </c:pt>
                <c:pt idx="5">
                  <c:v>44.808634970837971</c:v>
                </c:pt>
                <c:pt idx="6">
                  <c:v>44.808634970837971</c:v>
                </c:pt>
                <c:pt idx="7">
                  <c:v>44.808634970837971</c:v>
                </c:pt>
                <c:pt idx="8">
                  <c:v>44.808634970837971</c:v>
                </c:pt>
                <c:pt idx="9">
                  <c:v>44.808634970837971</c:v>
                </c:pt>
                <c:pt idx="10">
                  <c:v>44.808634970837971</c:v>
                </c:pt>
                <c:pt idx="11">
                  <c:v>44.808634970837971</c:v>
                </c:pt>
                <c:pt idx="12">
                  <c:v>44.808634970837971</c:v>
                </c:pt>
                <c:pt idx="13">
                  <c:v>44.808634970837971</c:v>
                </c:pt>
                <c:pt idx="14">
                  <c:v>44.808634970837971</c:v>
                </c:pt>
                <c:pt idx="15">
                  <c:v>44.808634970837971</c:v>
                </c:pt>
                <c:pt idx="16">
                  <c:v>44.808634970837971</c:v>
                </c:pt>
                <c:pt idx="17">
                  <c:v>44.808634970837971</c:v>
                </c:pt>
                <c:pt idx="18">
                  <c:v>44.808634970837971</c:v>
                </c:pt>
                <c:pt idx="19">
                  <c:v>44.808634970837971</c:v>
                </c:pt>
                <c:pt idx="20">
                  <c:v>44.808634970837971</c:v>
                </c:pt>
                <c:pt idx="21">
                  <c:v>44.808634970837971</c:v>
                </c:pt>
                <c:pt idx="22">
                  <c:v>44.808634970837971</c:v>
                </c:pt>
                <c:pt idx="23">
                  <c:v>44.808634970837971</c:v>
                </c:pt>
                <c:pt idx="24">
                  <c:v>44.808634970837971</c:v>
                </c:pt>
                <c:pt idx="25">
                  <c:v>44.808634970837971</c:v>
                </c:pt>
                <c:pt idx="26">
                  <c:v>44.808634970837971</c:v>
                </c:pt>
                <c:pt idx="27">
                  <c:v>44.808634970837971</c:v>
                </c:pt>
                <c:pt idx="28">
                  <c:v>44.808634970837971</c:v>
                </c:pt>
                <c:pt idx="29">
                  <c:v>44.808634970837971</c:v>
                </c:pt>
                <c:pt idx="30">
                  <c:v>44.808634970837971</c:v>
                </c:pt>
                <c:pt idx="31">
                  <c:v>44.808634970837971</c:v>
                </c:pt>
                <c:pt idx="32">
                  <c:v>44.808634970837971</c:v>
                </c:pt>
                <c:pt idx="33">
                  <c:v>44.808634970837971</c:v>
                </c:pt>
                <c:pt idx="34">
                  <c:v>44.808634970837971</c:v>
                </c:pt>
                <c:pt idx="35">
                  <c:v>44.808634970837971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525-439D-8531-6A22774FB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93504"/>
        <c:axId val="177495040"/>
      </c:lineChart>
      <c:catAx>
        <c:axId val="1774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7495040"/>
        <c:crosses val="autoZero"/>
        <c:auto val="1"/>
        <c:lblAlgn val="ctr"/>
        <c:lblOffset val="100"/>
        <c:noMultiLvlLbl val="0"/>
      </c:catAx>
      <c:valAx>
        <c:axId val="1774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749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'x-chart'!$C$2:$AL$2</c:f>
              <c:numCache>
                <c:formatCode>General</c:formatCode>
                <c:ptCount val="36"/>
                <c:pt idx="0">
                  <c:v>147</c:v>
                </c:pt>
                <c:pt idx="1">
                  <c:v>264</c:v>
                </c:pt>
                <c:pt idx="2">
                  <c:v>168</c:v>
                </c:pt>
                <c:pt idx="3">
                  <c:v>102</c:v>
                </c:pt>
                <c:pt idx="4">
                  <c:v>175</c:v>
                </c:pt>
                <c:pt idx="5">
                  <c:v>133</c:v>
                </c:pt>
                <c:pt idx="6">
                  <c:v>160</c:v>
                </c:pt>
                <c:pt idx="7">
                  <c:v>165</c:v>
                </c:pt>
                <c:pt idx="8">
                  <c:v>97</c:v>
                </c:pt>
                <c:pt idx="9">
                  <c:v>96</c:v>
                </c:pt>
                <c:pt idx="10">
                  <c:v>80</c:v>
                </c:pt>
                <c:pt idx="11">
                  <c:v>134</c:v>
                </c:pt>
                <c:pt idx="12">
                  <c:v>132</c:v>
                </c:pt>
                <c:pt idx="13">
                  <c:v>132</c:v>
                </c:pt>
                <c:pt idx="14">
                  <c:v>91</c:v>
                </c:pt>
                <c:pt idx="15">
                  <c:v>130</c:v>
                </c:pt>
                <c:pt idx="16">
                  <c:v>200</c:v>
                </c:pt>
                <c:pt idx="17">
                  <c:v>103</c:v>
                </c:pt>
                <c:pt idx="18">
                  <c:v>76</c:v>
                </c:pt>
                <c:pt idx="19">
                  <c:v>83</c:v>
                </c:pt>
                <c:pt idx="20">
                  <c:v>140</c:v>
                </c:pt>
                <c:pt idx="21">
                  <c:v>127</c:v>
                </c:pt>
                <c:pt idx="22">
                  <c:v>162</c:v>
                </c:pt>
                <c:pt idx="23">
                  <c:v>129</c:v>
                </c:pt>
                <c:pt idx="24">
                  <c:v>264</c:v>
                </c:pt>
                <c:pt idx="25">
                  <c:v>168</c:v>
                </c:pt>
                <c:pt idx="26">
                  <c:v>102</c:v>
                </c:pt>
                <c:pt idx="27">
                  <c:v>175</c:v>
                </c:pt>
                <c:pt idx="28">
                  <c:v>96</c:v>
                </c:pt>
                <c:pt idx="29">
                  <c:v>82</c:v>
                </c:pt>
                <c:pt idx="30">
                  <c:v>170</c:v>
                </c:pt>
                <c:pt idx="31">
                  <c:v>135</c:v>
                </c:pt>
                <c:pt idx="32">
                  <c:v>210</c:v>
                </c:pt>
                <c:pt idx="33">
                  <c:v>117</c:v>
                </c:pt>
                <c:pt idx="34">
                  <c:v>87</c:v>
                </c:pt>
                <c:pt idx="35">
                  <c:v>181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E0-4D34-9A3E-C869E34AA39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'x-chart'!$C$3:$AL$3</c:f>
              <c:numCache>
                <c:formatCode>0.00</c:formatCode>
                <c:ptCount val="36"/>
                <c:pt idx="0">
                  <c:v>139.25</c:v>
                </c:pt>
                <c:pt idx="1">
                  <c:v>139.25</c:v>
                </c:pt>
                <c:pt idx="2">
                  <c:v>139.25</c:v>
                </c:pt>
                <c:pt idx="3">
                  <c:v>139.25</c:v>
                </c:pt>
                <c:pt idx="4">
                  <c:v>139.25</c:v>
                </c:pt>
                <c:pt idx="5">
                  <c:v>139.25</c:v>
                </c:pt>
                <c:pt idx="6">
                  <c:v>139.25</c:v>
                </c:pt>
                <c:pt idx="7">
                  <c:v>139.25</c:v>
                </c:pt>
                <c:pt idx="8">
                  <c:v>139.25</c:v>
                </c:pt>
                <c:pt idx="9">
                  <c:v>139.25</c:v>
                </c:pt>
                <c:pt idx="10">
                  <c:v>139.25</c:v>
                </c:pt>
                <c:pt idx="11">
                  <c:v>139.25</c:v>
                </c:pt>
                <c:pt idx="12">
                  <c:v>139.25</c:v>
                </c:pt>
                <c:pt idx="13">
                  <c:v>139.25</c:v>
                </c:pt>
                <c:pt idx="14">
                  <c:v>139.25</c:v>
                </c:pt>
                <c:pt idx="15">
                  <c:v>139.25</c:v>
                </c:pt>
                <c:pt idx="16">
                  <c:v>139.25</c:v>
                </c:pt>
                <c:pt idx="17">
                  <c:v>139.25</c:v>
                </c:pt>
                <c:pt idx="18">
                  <c:v>139.25</c:v>
                </c:pt>
                <c:pt idx="19">
                  <c:v>139.25</c:v>
                </c:pt>
                <c:pt idx="20">
                  <c:v>139.25</c:v>
                </c:pt>
                <c:pt idx="21">
                  <c:v>139.25</c:v>
                </c:pt>
                <c:pt idx="22">
                  <c:v>139.25</c:v>
                </c:pt>
                <c:pt idx="23">
                  <c:v>139.25</c:v>
                </c:pt>
                <c:pt idx="24">
                  <c:v>139.25</c:v>
                </c:pt>
                <c:pt idx="25">
                  <c:v>139.25</c:v>
                </c:pt>
                <c:pt idx="26">
                  <c:v>139.25</c:v>
                </c:pt>
                <c:pt idx="27">
                  <c:v>139.25</c:v>
                </c:pt>
                <c:pt idx="28">
                  <c:v>139.25</c:v>
                </c:pt>
                <c:pt idx="29">
                  <c:v>139.25</c:v>
                </c:pt>
                <c:pt idx="30">
                  <c:v>139.25</c:v>
                </c:pt>
                <c:pt idx="31">
                  <c:v>139.25</c:v>
                </c:pt>
                <c:pt idx="32">
                  <c:v>139.25</c:v>
                </c:pt>
                <c:pt idx="33">
                  <c:v>139.25</c:v>
                </c:pt>
                <c:pt idx="34">
                  <c:v>139.25</c:v>
                </c:pt>
                <c:pt idx="35">
                  <c:v>139.25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E0-4D34-9A3E-C869E34AA390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'x-chart'!$C$4:$AL$4</c:f>
              <c:numCache>
                <c:formatCode>0.00</c:formatCode>
                <c:ptCount val="36"/>
                <c:pt idx="0">
                  <c:v>280.91204754374303</c:v>
                </c:pt>
                <c:pt idx="1">
                  <c:v>280.91204754374303</c:v>
                </c:pt>
                <c:pt idx="2">
                  <c:v>280.91204754374303</c:v>
                </c:pt>
                <c:pt idx="3">
                  <c:v>280.91204754374303</c:v>
                </c:pt>
                <c:pt idx="4">
                  <c:v>280.91204754374303</c:v>
                </c:pt>
                <c:pt idx="5">
                  <c:v>280.91204754374303</c:v>
                </c:pt>
                <c:pt idx="6">
                  <c:v>280.91204754374303</c:v>
                </c:pt>
                <c:pt idx="7">
                  <c:v>280.91204754374303</c:v>
                </c:pt>
                <c:pt idx="8">
                  <c:v>280.91204754374303</c:v>
                </c:pt>
                <c:pt idx="9">
                  <c:v>280.91204754374303</c:v>
                </c:pt>
                <c:pt idx="10">
                  <c:v>280.91204754374303</c:v>
                </c:pt>
                <c:pt idx="11">
                  <c:v>280.91204754374303</c:v>
                </c:pt>
                <c:pt idx="12">
                  <c:v>280.91204754374303</c:v>
                </c:pt>
                <c:pt idx="13">
                  <c:v>280.91204754374303</c:v>
                </c:pt>
                <c:pt idx="14">
                  <c:v>280.91204754374303</c:v>
                </c:pt>
                <c:pt idx="15">
                  <c:v>280.91204754374303</c:v>
                </c:pt>
                <c:pt idx="16">
                  <c:v>280.91204754374303</c:v>
                </c:pt>
                <c:pt idx="17">
                  <c:v>280.91204754374303</c:v>
                </c:pt>
                <c:pt idx="18">
                  <c:v>280.91204754374303</c:v>
                </c:pt>
                <c:pt idx="19">
                  <c:v>280.91204754374303</c:v>
                </c:pt>
                <c:pt idx="20">
                  <c:v>280.91204754374303</c:v>
                </c:pt>
                <c:pt idx="21">
                  <c:v>280.91204754374303</c:v>
                </c:pt>
                <c:pt idx="22">
                  <c:v>280.91204754374303</c:v>
                </c:pt>
                <c:pt idx="23">
                  <c:v>280.91204754374303</c:v>
                </c:pt>
                <c:pt idx="24">
                  <c:v>280.91204754374303</c:v>
                </c:pt>
                <c:pt idx="25">
                  <c:v>280.91204754374303</c:v>
                </c:pt>
                <c:pt idx="26">
                  <c:v>280.91204754374303</c:v>
                </c:pt>
                <c:pt idx="27">
                  <c:v>280.91204754374303</c:v>
                </c:pt>
                <c:pt idx="28">
                  <c:v>280.91204754374303</c:v>
                </c:pt>
                <c:pt idx="29">
                  <c:v>280.91204754374303</c:v>
                </c:pt>
                <c:pt idx="30">
                  <c:v>280.91204754374303</c:v>
                </c:pt>
                <c:pt idx="31">
                  <c:v>280.91204754374303</c:v>
                </c:pt>
                <c:pt idx="32">
                  <c:v>280.91204754374303</c:v>
                </c:pt>
                <c:pt idx="33">
                  <c:v>280.91204754374303</c:v>
                </c:pt>
                <c:pt idx="34">
                  <c:v>280.91204754374303</c:v>
                </c:pt>
                <c:pt idx="35">
                  <c:v>280.91204754374303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E0-4D34-9A3E-C869E34AA39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'x-chart'!$C$5:$AL$5</c:f>
              <c:numCache>
                <c:formatCode>0.00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4E0-4D34-9A3E-C869E34AA390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'x-chart'!$C$6:$AL$6</c:f>
              <c:numCache>
                <c:formatCode>0.00</c:formatCode>
                <c:ptCount val="36"/>
                <c:pt idx="0">
                  <c:v>233.69136502916203</c:v>
                </c:pt>
                <c:pt idx="1">
                  <c:v>233.69136502916203</c:v>
                </c:pt>
                <c:pt idx="2">
                  <c:v>233.69136502916203</c:v>
                </c:pt>
                <c:pt idx="3">
                  <c:v>233.69136502916203</c:v>
                </c:pt>
                <c:pt idx="4">
                  <c:v>233.69136502916203</c:v>
                </c:pt>
                <c:pt idx="5">
                  <c:v>233.69136502916203</c:v>
                </c:pt>
                <c:pt idx="6">
                  <c:v>233.69136502916203</c:v>
                </c:pt>
                <c:pt idx="7">
                  <c:v>233.69136502916203</c:v>
                </c:pt>
                <c:pt idx="8">
                  <c:v>233.69136502916203</c:v>
                </c:pt>
                <c:pt idx="9">
                  <c:v>233.69136502916203</c:v>
                </c:pt>
                <c:pt idx="10">
                  <c:v>233.69136502916203</c:v>
                </c:pt>
                <c:pt idx="11">
                  <c:v>233.69136502916203</c:v>
                </c:pt>
                <c:pt idx="12">
                  <c:v>233.69136502916203</c:v>
                </c:pt>
                <c:pt idx="13">
                  <c:v>233.69136502916203</c:v>
                </c:pt>
                <c:pt idx="14">
                  <c:v>233.69136502916203</c:v>
                </c:pt>
                <c:pt idx="15">
                  <c:v>233.69136502916203</c:v>
                </c:pt>
                <c:pt idx="16">
                  <c:v>233.69136502916203</c:v>
                </c:pt>
                <c:pt idx="17">
                  <c:v>233.69136502916203</c:v>
                </c:pt>
                <c:pt idx="18">
                  <c:v>233.69136502916203</c:v>
                </c:pt>
                <c:pt idx="19">
                  <c:v>233.69136502916203</c:v>
                </c:pt>
                <c:pt idx="20">
                  <c:v>233.69136502916203</c:v>
                </c:pt>
                <c:pt idx="21">
                  <c:v>233.69136502916203</c:v>
                </c:pt>
                <c:pt idx="22">
                  <c:v>233.69136502916203</c:v>
                </c:pt>
                <c:pt idx="23">
                  <c:v>233.69136502916203</c:v>
                </c:pt>
                <c:pt idx="24">
                  <c:v>233.69136502916203</c:v>
                </c:pt>
                <c:pt idx="25">
                  <c:v>233.69136502916203</c:v>
                </c:pt>
                <c:pt idx="26">
                  <c:v>233.69136502916203</c:v>
                </c:pt>
                <c:pt idx="27">
                  <c:v>233.69136502916203</c:v>
                </c:pt>
                <c:pt idx="28">
                  <c:v>233.69136502916203</c:v>
                </c:pt>
                <c:pt idx="29">
                  <c:v>233.69136502916203</c:v>
                </c:pt>
                <c:pt idx="30">
                  <c:v>233.69136502916203</c:v>
                </c:pt>
                <c:pt idx="31">
                  <c:v>233.69136502916203</c:v>
                </c:pt>
                <c:pt idx="32">
                  <c:v>233.69136502916203</c:v>
                </c:pt>
                <c:pt idx="33">
                  <c:v>233.69136502916203</c:v>
                </c:pt>
                <c:pt idx="34">
                  <c:v>233.69136502916203</c:v>
                </c:pt>
                <c:pt idx="35">
                  <c:v>233.69136502916203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4E0-4D34-9A3E-C869E34AA390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'x-chart'!$C$7:$AL$7</c:f>
              <c:numCache>
                <c:formatCode>0.00</c:formatCode>
                <c:ptCount val="36"/>
                <c:pt idx="0">
                  <c:v>44.808634970837971</c:v>
                </c:pt>
                <c:pt idx="1">
                  <c:v>44.808634970837971</c:v>
                </c:pt>
                <c:pt idx="2">
                  <c:v>44.808634970837971</c:v>
                </c:pt>
                <c:pt idx="3">
                  <c:v>44.808634970837971</c:v>
                </c:pt>
                <c:pt idx="4">
                  <c:v>44.808634970837971</c:v>
                </c:pt>
                <c:pt idx="5">
                  <c:v>44.808634970837971</c:v>
                </c:pt>
                <c:pt idx="6">
                  <c:v>44.808634970837971</c:v>
                </c:pt>
                <c:pt idx="7">
                  <c:v>44.808634970837971</c:v>
                </c:pt>
                <c:pt idx="8">
                  <c:v>44.808634970837971</c:v>
                </c:pt>
                <c:pt idx="9">
                  <c:v>44.808634970837971</c:v>
                </c:pt>
                <c:pt idx="10">
                  <c:v>44.808634970837971</c:v>
                </c:pt>
                <c:pt idx="11">
                  <c:v>44.808634970837971</c:v>
                </c:pt>
                <c:pt idx="12">
                  <c:v>44.808634970837971</c:v>
                </c:pt>
                <c:pt idx="13">
                  <c:v>44.808634970837971</c:v>
                </c:pt>
                <c:pt idx="14">
                  <c:v>44.808634970837971</c:v>
                </c:pt>
                <c:pt idx="15">
                  <c:v>44.808634970837971</c:v>
                </c:pt>
                <c:pt idx="16">
                  <c:v>44.808634970837971</c:v>
                </c:pt>
                <c:pt idx="17">
                  <c:v>44.808634970837971</c:v>
                </c:pt>
                <c:pt idx="18">
                  <c:v>44.808634970837971</c:v>
                </c:pt>
                <c:pt idx="19">
                  <c:v>44.808634970837971</c:v>
                </c:pt>
                <c:pt idx="20">
                  <c:v>44.808634970837971</c:v>
                </c:pt>
                <c:pt idx="21">
                  <c:v>44.808634970837971</c:v>
                </c:pt>
                <c:pt idx="22">
                  <c:v>44.808634970837971</c:v>
                </c:pt>
                <c:pt idx="23">
                  <c:v>44.808634970837971</c:v>
                </c:pt>
                <c:pt idx="24">
                  <c:v>44.808634970837971</c:v>
                </c:pt>
                <c:pt idx="25">
                  <c:v>44.808634970837971</c:v>
                </c:pt>
                <c:pt idx="26">
                  <c:v>44.808634970837971</c:v>
                </c:pt>
                <c:pt idx="27">
                  <c:v>44.808634970837971</c:v>
                </c:pt>
                <c:pt idx="28">
                  <c:v>44.808634970837971</c:v>
                </c:pt>
                <c:pt idx="29">
                  <c:v>44.808634970837971</c:v>
                </c:pt>
                <c:pt idx="30">
                  <c:v>44.808634970837971</c:v>
                </c:pt>
                <c:pt idx="31">
                  <c:v>44.808634970837971</c:v>
                </c:pt>
                <c:pt idx="32">
                  <c:v>44.808634970837971</c:v>
                </c:pt>
                <c:pt idx="33">
                  <c:v>44.808634970837971</c:v>
                </c:pt>
                <c:pt idx="34">
                  <c:v>44.808634970837971</c:v>
                </c:pt>
                <c:pt idx="35">
                  <c:v>44.808634970837971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4E0-4D34-9A3E-C869E34AA390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'x-chart'!$C$8:$AL$8</c:f>
              <c:numCache>
                <c:formatCode>0.00</c:formatCode>
                <c:ptCount val="36"/>
                <c:pt idx="0">
                  <c:v>186.47068251458103</c:v>
                </c:pt>
                <c:pt idx="1">
                  <c:v>186.47068251458103</c:v>
                </c:pt>
                <c:pt idx="2">
                  <c:v>186.47068251458103</c:v>
                </c:pt>
                <c:pt idx="3">
                  <c:v>186.47068251458103</c:v>
                </c:pt>
                <c:pt idx="4">
                  <c:v>186.47068251458103</c:v>
                </c:pt>
                <c:pt idx="5">
                  <c:v>186.47068251458103</c:v>
                </c:pt>
                <c:pt idx="6">
                  <c:v>186.47068251458103</c:v>
                </c:pt>
                <c:pt idx="7">
                  <c:v>186.47068251458103</c:v>
                </c:pt>
                <c:pt idx="8">
                  <c:v>186.47068251458103</c:v>
                </c:pt>
                <c:pt idx="9">
                  <c:v>186.47068251458103</c:v>
                </c:pt>
                <c:pt idx="10">
                  <c:v>186.47068251458103</c:v>
                </c:pt>
                <c:pt idx="11">
                  <c:v>186.47068251458103</c:v>
                </c:pt>
                <c:pt idx="12">
                  <c:v>186.47068251458103</c:v>
                </c:pt>
                <c:pt idx="13">
                  <c:v>186.47068251458103</c:v>
                </c:pt>
                <c:pt idx="14">
                  <c:v>186.47068251458103</c:v>
                </c:pt>
                <c:pt idx="15">
                  <c:v>186.47068251458103</c:v>
                </c:pt>
                <c:pt idx="16">
                  <c:v>186.47068251458103</c:v>
                </c:pt>
                <c:pt idx="17">
                  <c:v>186.47068251458103</c:v>
                </c:pt>
                <c:pt idx="18">
                  <c:v>186.47068251458103</c:v>
                </c:pt>
                <c:pt idx="19">
                  <c:v>186.47068251458103</c:v>
                </c:pt>
                <c:pt idx="20">
                  <c:v>186.47068251458103</c:v>
                </c:pt>
                <c:pt idx="21">
                  <c:v>186.47068251458103</c:v>
                </c:pt>
                <c:pt idx="22">
                  <c:v>186.47068251458103</c:v>
                </c:pt>
                <c:pt idx="23">
                  <c:v>186.47068251458103</c:v>
                </c:pt>
                <c:pt idx="24">
                  <c:v>186.47068251458103</c:v>
                </c:pt>
                <c:pt idx="25">
                  <c:v>186.47068251458103</c:v>
                </c:pt>
                <c:pt idx="26">
                  <c:v>186.47068251458103</c:v>
                </c:pt>
                <c:pt idx="27">
                  <c:v>186.47068251458103</c:v>
                </c:pt>
                <c:pt idx="28">
                  <c:v>186.47068251458103</c:v>
                </c:pt>
                <c:pt idx="29">
                  <c:v>186.47068251458103</c:v>
                </c:pt>
                <c:pt idx="30">
                  <c:v>186.47068251458103</c:v>
                </c:pt>
                <c:pt idx="31">
                  <c:v>186.47068251458103</c:v>
                </c:pt>
                <c:pt idx="32">
                  <c:v>186.47068251458103</c:v>
                </c:pt>
                <c:pt idx="33">
                  <c:v>186.47068251458103</c:v>
                </c:pt>
                <c:pt idx="34">
                  <c:v>186.47068251458103</c:v>
                </c:pt>
                <c:pt idx="35">
                  <c:v>186.47068251458103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4E0-4D34-9A3E-C869E34AA390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'x-chart'!$C$1:$AL$1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'x-chart'!$C$9:$AL$9</c:f>
              <c:numCache>
                <c:formatCode>0.00</c:formatCode>
                <c:ptCount val="36"/>
                <c:pt idx="0">
                  <c:v>92.029317485418986</c:v>
                </c:pt>
                <c:pt idx="1">
                  <c:v>92.029317485418986</c:v>
                </c:pt>
                <c:pt idx="2">
                  <c:v>92.029317485418986</c:v>
                </c:pt>
                <c:pt idx="3">
                  <c:v>92.029317485418986</c:v>
                </c:pt>
                <c:pt idx="4">
                  <c:v>92.029317485418986</c:v>
                </c:pt>
                <c:pt idx="5">
                  <c:v>92.029317485418986</c:v>
                </c:pt>
                <c:pt idx="6">
                  <c:v>92.029317485418986</c:v>
                </c:pt>
                <c:pt idx="7">
                  <c:v>92.029317485418986</c:v>
                </c:pt>
                <c:pt idx="8">
                  <c:v>92.029317485418986</c:v>
                </c:pt>
                <c:pt idx="9">
                  <c:v>92.029317485418986</c:v>
                </c:pt>
                <c:pt idx="10">
                  <c:v>92.029317485418986</c:v>
                </c:pt>
                <c:pt idx="11">
                  <c:v>92.029317485418986</c:v>
                </c:pt>
                <c:pt idx="12">
                  <c:v>92.029317485418986</c:v>
                </c:pt>
                <c:pt idx="13">
                  <c:v>92.029317485418986</c:v>
                </c:pt>
                <c:pt idx="14">
                  <c:v>92.029317485418986</c:v>
                </c:pt>
                <c:pt idx="15">
                  <c:v>92.029317485418986</c:v>
                </c:pt>
                <c:pt idx="16">
                  <c:v>92.029317485418986</c:v>
                </c:pt>
                <c:pt idx="17">
                  <c:v>92.029317485418986</c:v>
                </c:pt>
                <c:pt idx="18">
                  <c:v>92.029317485418986</c:v>
                </c:pt>
                <c:pt idx="19">
                  <c:v>92.029317485418986</c:v>
                </c:pt>
                <c:pt idx="20">
                  <c:v>92.029317485418986</c:v>
                </c:pt>
                <c:pt idx="21">
                  <c:v>92.029317485418986</c:v>
                </c:pt>
                <c:pt idx="22">
                  <c:v>92.029317485418986</c:v>
                </c:pt>
                <c:pt idx="23">
                  <c:v>92.029317485418986</c:v>
                </c:pt>
                <c:pt idx="24">
                  <c:v>92.029317485418986</c:v>
                </c:pt>
                <c:pt idx="25">
                  <c:v>92.029317485418986</c:v>
                </c:pt>
                <c:pt idx="26">
                  <c:v>92.029317485418986</c:v>
                </c:pt>
                <c:pt idx="27">
                  <c:v>92.029317485418986</c:v>
                </c:pt>
                <c:pt idx="28">
                  <c:v>92.029317485418986</c:v>
                </c:pt>
                <c:pt idx="29">
                  <c:v>92.029317485418986</c:v>
                </c:pt>
                <c:pt idx="30">
                  <c:v>92.029317485418986</c:v>
                </c:pt>
                <c:pt idx="31">
                  <c:v>92.029317485418986</c:v>
                </c:pt>
                <c:pt idx="32">
                  <c:v>92.029317485418986</c:v>
                </c:pt>
                <c:pt idx="33">
                  <c:v>92.029317485418986</c:v>
                </c:pt>
                <c:pt idx="34">
                  <c:v>92.029317485418986</c:v>
                </c:pt>
                <c:pt idx="35">
                  <c:v>92.029317485418986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4E0-4D34-9A3E-C869E34AA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83200"/>
        <c:axId val="178884992"/>
      </c:lineChart>
      <c:catAx>
        <c:axId val="17888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8884992"/>
        <c:crosses val="autoZero"/>
        <c:auto val="1"/>
        <c:lblAlgn val="ctr"/>
        <c:lblOffset val="100"/>
        <c:noMultiLvlLbl val="0"/>
      </c:catAx>
      <c:valAx>
        <c:axId val="1788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888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 Line Graph &amp;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Determine Range</a:t>
            </a:r>
            <a:r>
              <a:rPr lang="th-TH"/>
              <a:t> </a:t>
            </a:r>
            <a:r>
              <a:rPr lang="en-US"/>
              <a:t>of</a:t>
            </a:r>
            <a:r>
              <a:rPr lang="en-US" baseline="0"/>
              <a:t> Stable Process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102-4DE0-B7A1-23EF8EB56EE5}"/>
              </c:ext>
            </c:extLst>
          </c:dPt>
          <c:dPt>
            <c:idx val="25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102-4DE0-B7A1-23EF8EB56EE5}"/>
              </c:ext>
            </c:extLst>
          </c:dPt>
          <c:cat>
            <c:strRef>
              <c:f>'Demo 1'!$C$4:$AL$4</c:f>
              <c:strCache>
                <c:ptCount val="36"/>
                <c:pt idx="0">
                  <c:v>01/59</c:v>
                </c:pt>
                <c:pt idx="1">
                  <c:v>02/59</c:v>
                </c:pt>
                <c:pt idx="2">
                  <c:v>03/59</c:v>
                </c:pt>
                <c:pt idx="3">
                  <c:v>04/59</c:v>
                </c:pt>
                <c:pt idx="4">
                  <c:v>05/59</c:v>
                </c:pt>
                <c:pt idx="5">
                  <c:v>06/59</c:v>
                </c:pt>
                <c:pt idx="6">
                  <c:v>07/59</c:v>
                </c:pt>
                <c:pt idx="7">
                  <c:v>08/59</c:v>
                </c:pt>
                <c:pt idx="8">
                  <c:v>09/59</c:v>
                </c:pt>
                <c:pt idx="9">
                  <c:v>10/59</c:v>
                </c:pt>
                <c:pt idx="10">
                  <c:v>11/59</c:v>
                </c:pt>
                <c:pt idx="11">
                  <c:v>12/59</c:v>
                </c:pt>
                <c:pt idx="12">
                  <c:v>01/60</c:v>
                </c:pt>
                <c:pt idx="13">
                  <c:v>02/60</c:v>
                </c:pt>
                <c:pt idx="14">
                  <c:v>03/60</c:v>
                </c:pt>
                <c:pt idx="15">
                  <c:v>04/60</c:v>
                </c:pt>
                <c:pt idx="16">
                  <c:v>05/60</c:v>
                </c:pt>
                <c:pt idx="17">
                  <c:v>06/60</c:v>
                </c:pt>
                <c:pt idx="18">
                  <c:v>07/60</c:v>
                </c:pt>
                <c:pt idx="19">
                  <c:v>08/60</c:v>
                </c:pt>
                <c:pt idx="20">
                  <c:v>09/60</c:v>
                </c:pt>
                <c:pt idx="21">
                  <c:v>10/60</c:v>
                </c:pt>
                <c:pt idx="22">
                  <c:v>11/60</c:v>
                </c:pt>
                <c:pt idx="23">
                  <c:v>12/60</c:v>
                </c:pt>
                <c:pt idx="24">
                  <c:v>01/61</c:v>
                </c:pt>
                <c:pt idx="25">
                  <c:v>02/61</c:v>
                </c:pt>
                <c:pt idx="26">
                  <c:v>03/61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1'!$C$5:$AL$5</c:f>
              <c:numCache>
                <c:formatCode>0.000</c:formatCode>
                <c:ptCount val="36"/>
                <c:pt idx="0">
                  <c:v>2.7210884353741496E-2</c:v>
                </c:pt>
                <c:pt idx="1">
                  <c:v>1.3015184381778741E-2</c:v>
                </c:pt>
                <c:pt idx="2">
                  <c:v>2.2950819672131147E-2</c:v>
                </c:pt>
                <c:pt idx="3">
                  <c:v>3.1446540880503145E-2</c:v>
                </c:pt>
                <c:pt idx="4">
                  <c:v>2.2292993630573247E-2</c:v>
                </c:pt>
                <c:pt idx="5">
                  <c:v>2.2556390977443608E-2</c:v>
                </c:pt>
                <c:pt idx="6">
                  <c:v>6.2500000000000003E-3</c:v>
                </c:pt>
                <c:pt idx="7">
                  <c:v>2.4242424242424242E-2</c:v>
                </c:pt>
                <c:pt idx="8">
                  <c:v>2.0618556701030927E-2</c:v>
                </c:pt>
                <c:pt idx="9">
                  <c:v>4.1666666666666664E-2</c:v>
                </c:pt>
                <c:pt idx="10">
                  <c:v>2.5000000000000001E-2</c:v>
                </c:pt>
                <c:pt idx="11">
                  <c:v>2.2388059701492536E-2</c:v>
                </c:pt>
                <c:pt idx="12">
                  <c:v>3.0303030303030304E-2</c:v>
                </c:pt>
                <c:pt idx="13">
                  <c:v>3.787878787878788E-2</c:v>
                </c:pt>
                <c:pt idx="14">
                  <c:v>3.2967032967032968E-2</c:v>
                </c:pt>
                <c:pt idx="15">
                  <c:v>7.6923076923076927E-3</c:v>
                </c:pt>
                <c:pt idx="16">
                  <c:v>0.02</c:v>
                </c:pt>
                <c:pt idx="17">
                  <c:v>5.8252427184466021E-2</c:v>
                </c:pt>
                <c:pt idx="18">
                  <c:v>2.6315789473684209E-2</c:v>
                </c:pt>
                <c:pt idx="19">
                  <c:v>2.4096385542168676E-2</c:v>
                </c:pt>
                <c:pt idx="20">
                  <c:v>2.1428571428571429E-2</c:v>
                </c:pt>
                <c:pt idx="21">
                  <c:v>2.3622047244094488E-2</c:v>
                </c:pt>
                <c:pt idx="22">
                  <c:v>1.8518518518518517E-2</c:v>
                </c:pt>
                <c:pt idx="23">
                  <c:v>1.5503875968992248E-2</c:v>
                </c:pt>
                <c:pt idx="24">
                  <c:v>1.5151515151515152E-2</c:v>
                </c:pt>
                <c:pt idx="25">
                  <c:v>5.9523809523809521E-3</c:v>
                </c:pt>
                <c:pt idx="26">
                  <c:v>0</c:v>
                </c:pt>
                <c:pt idx="27">
                  <c:v>1.1428571428571429E-2</c:v>
                </c:pt>
                <c:pt idx="28">
                  <c:v>0</c:v>
                </c:pt>
                <c:pt idx="29">
                  <c:v>1.2195121951219513E-2</c:v>
                </c:pt>
                <c:pt idx="30">
                  <c:v>1.1764705882352941E-2</c:v>
                </c:pt>
                <c:pt idx="31">
                  <c:v>7.4074074074074077E-3</c:v>
                </c:pt>
                <c:pt idx="32">
                  <c:v>1.4285714285714285E-2</c:v>
                </c:pt>
                <c:pt idx="33">
                  <c:v>0</c:v>
                </c:pt>
                <c:pt idx="34">
                  <c:v>0</c:v>
                </c:pt>
                <c:pt idx="35">
                  <c:v>2.2099447513812154E-2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02-4DE0-B7A1-23EF8EB56EE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'Demo 1'!$C$4:$AL$4</c:f>
              <c:strCache>
                <c:ptCount val="36"/>
                <c:pt idx="0">
                  <c:v>01/59</c:v>
                </c:pt>
                <c:pt idx="1">
                  <c:v>02/59</c:v>
                </c:pt>
                <c:pt idx="2">
                  <c:v>03/59</c:v>
                </c:pt>
                <c:pt idx="3">
                  <c:v>04/59</c:v>
                </c:pt>
                <c:pt idx="4">
                  <c:v>05/59</c:v>
                </c:pt>
                <c:pt idx="5">
                  <c:v>06/59</c:v>
                </c:pt>
                <c:pt idx="6">
                  <c:v>07/59</c:v>
                </c:pt>
                <c:pt idx="7">
                  <c:v>08/59</c:v>
                </c:pt>
                <c:pt idx="8">
                  <c:v>09/59</c:v>
                </c:pt>
                <c:pt idx="9">
                  <c:v>10/59</c:v>
                </c:pt>
                <c:pt idx="10">
                  <c:v>11/59</c:v>
                </c:pt>
                <c:pt idx="11">
                  <c:v>12/59</c:v>
                </c:pt>
                <c:pt idx="12">
                  <c:v>01/60</c:v>
                </c:pt>
                <c:pt idx="13">
                  <c:v>02/60</c:v>
                </c:pt>
                <c:pt idx="14">
                  <c:v>03/60</c:v>
                </c:pt>
                <c:pt idx="15">
                  <c:v>04/60</c:v>
                </c:pt>
                <c:pt idx="16">
                  <c:v>05/60</c:v>
                </c:pt>
                <c:pt idx="17">
                  <c:v>06/60</c:v>
                </c:pt>
                <c:pt idx="18">
                  <c:v>07/60</c:v>
                </c:pt>
                <c:pt idx="19">
                  <c:v>08/60</c:v>
                </c:pt>
                <c:pt idx="20">
                  <c:v>09/60</c:v>
                </c:pt>
                <c:pt idx="21">
                  <c:v>10/60</c:v>
                </c:pt>
                <c:pt idx="22">
                  <c:v>11/60</c:v>
                </c:pt>
                <c:pt idx="23">
                  <c:v>12/60</c:v>
                </c:pt>
                <c:pt idx="24">
                  <c:v>01/61</c:v>
                </c:pt>
                <c:pt idx="25">
                  <c:v>02/61</c:v>
                </c:pt>
                <c:pt idx="26">
                  <c:v>03/61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1'!$C$6:$AL$6</c:f>
              <c:numCache>
                <c:formatCode>0.000</c:formatCode>
                <c:ptCount val="3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02-4DE0-B7A1-23EF8EB56EE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'Demo 1'!$C$4:$AL$4</c:f>
              <c:strCache>
                <c:ptCount val="36"/>
                <c:pt idx="0">
                  <c:v>01/59</c:v>
                </c:pt>
                <c:pt idx="1">
                  <c:v>02/59</c:v>
                </c:pt>
                <c:pt idx="2">
                  <c:v>03/59</c:v>
                </c:pt>
                <c:pt idx="3">
                  <c:v>04/59</c:v>
                </c:pt>
                <c:pt idx="4">
                  <c:v>05/59</c:v>
                </c:pt>
                <c:pt idx="5">
                  <c:v>06/59</c:v>
                </c:pt>
                <c:pt idx="6">
                  <c:v>07/59</c:v>
                </c:pt>
                <c:pt idx="7">
                  <c:v>08/59</c:v>
                </c:pt>
                <c:pt idx="8">
                  <c:v>09/59</c:v>
                </c:pt>
                <c:pt idx="9">
                  <c:v>10/59</c:v>
                </c:pt>
                <c:pt idx="10">
                  <c:v>11/59</c:v>
                </c:pt>
                <c:pt idx="11">
                  <c:v>12/59</c:v>
                </c:pt>
                <c:pt idx="12">
                  <c:v>01/60</c:v>
                </c:pt>
                <c:pt idx="13">
                  <c:v>02/60</c:v>
                </c:pt>
                <c:pt idx="14">
                  <c:v>03/60</c:v>
                </c:pt>
                <c:pt idx="15">
                  <c:v>04/60</c:v>
                </c:pt>
                <c:pt idx="16">
                  <c:v>05/60</c:v>
                </c:pt>
                <c:pt idx="17">
                  <c:v>06/60</c:v>
                </c:pt>
                <c:pt idx="18">
                  <c:v>07/60</c:v>
                </c:pt>
                <c:pt idx="19">
                  <c:v>08/60</c:v>
                </c:pt>
                <c:pt idx="20">
                  <c:v>09/60</c:v>
                </c:pt>
                <c:pt idx="21">
                  <c:v>10/60</c:v>
                </c:pt>
                <c:pt idx="22">
                  <c:v>11/60</c:v>
                </c:pt>
                <c:pt idx="23">
                  <c:v>12/60</c:v>
                </c:pt>
                <c:pt idx="24">
                  <c:v>01/61</c:v>
                </c:pt>
                <c:pt idx="25">
                  <c:v>02/61</c:v>
                </c:pt>
                <c:pt idx="26">
                  <c:v>03/61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1'!$C$7:$AL$7</c:f>
              <c:numCache>
                <c:formatCode>0.000</c:formatCode>
                <c:ptCount val="3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02-4DE0-B7A1-23EF8EB56EE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'Demo 1'!$C$4:$AL$4</c:f>
              <c:strCache>
                <c:ptCount val="36"/>
                <c:pt idx="0">
                  <c:v>01/59</c:v>
                </c:pt>
                <c:pt idx="1">
                  <c:v>02/59</c:v>
                </c:pt>
                <c:pt idx="2">
                  <c:v>03/59</c:v>
                </c:pt>
                <c:pt idx="3">
                  <c:v>04/59</c:v>
                </c:pt>
                <c:pt idx="4">
                  <c:v>05/59</c:v>
                </c:pt>
                <c:pt idx="5">
                  <c:v>06/59</c:v>
                </c:pt>
                <c:pt idx="6">
                  <c:v>07/59</c:v>
                </c:pt>
                <c:pt idx="7">
                  <c:v>08/59</c:v>
                </c:pt>
                <c:pt idx="8">
                  <c:v>09/59</c:v>
                </c:pt>
                <c:pt idx="9">
                  <c:v>10/59</c:v>
                </c:pt>
                <c:pt idx="10">
                  <c:v>11/59</c:v>
                </c:pt>
                <c:pt idx="11">
                  <c:v>12/59</c:v>
                </c:pt>
                <c:pt idx="12">
                  <c:v>01/60</c:v>
                </c:pt>
                <c:pt idx="13">
                  <c:v>02/60</c:v>
                </c:pt>
                <c:pt idx="14">
                  <c:v>03/60</c:v>
                </c:pt>
                <c:pt idx="15">
                  <c:v>04/60</c:v>
                </c:pt>
                <c:pt idx="16">
                  <c:v>05/60</c:v>
                </c:pt>
                <c:pt idx="17">
                  <c:v>06/60</c:v>
                </c:pt>
                <c:pt idx="18">
                  <c:v>07/60</c:v>
                </c:pt>
                <c:pt idx="19">
                  <c:v>08/60</c:v>
                </c:pt>
                <c:pt idx="20">
                  <c:v>09/60</c:v>
                </c:pt>
                <c:pt idx="21">
                  <c:v>10/60</c:v>
                </c:pt>
                <c:pt idx="22">
                  <c:v>11/60</c:v>
                </c:pt>
                <c:pt idx="23">
                  <c:v>12/60</c:v>
                </c:pt>
                <c:pt idx="24">
                  <c:v>01/61</c:v>
                </c:pt>
                <c:pt idx="25">
                  <c:v>02/61</c:v>
                </c:pt>
                <c:pt idx="26">
                  <c:v>03/61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1'!$C$8:$AL$8</c:f>
              <c:numCache>
                <c:formatCode>0.000</c:formatCode>
                <c:ptCount val="3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02-4DE0-B7A1-23EF8EB56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78016"/>
        <c:axId val="178700288"/>
      </c:lineChart>
      <c:catAx>
        <c:axId val="17867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8700288"/>
        <c:crosses val="autoZero"/>
        <c:auto val="1"/>
        <c:lblAlgn val="ctr"/>
        <c:lblOffset val="100"/>
        <c:noMultiLvlLbl val="0"/>
      </c:catAx>
      <c:valAx>
        <c:axId val="1787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867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Add Central Line (Mean)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'Demo 2'!$C$4:$AL$4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2'!$C$5:$AL$5</c:f>
              <c:numCache>
                <c:formatCode>0.000</c:formatCode>
                <c:ptCount val="36"/>
                <c:pt idx="0">
                  <c:v>2.7210884353741496E-2</c:v>
                </c:pt>
                <c:pt idx="1">
                  <c:v>1.3015184381778741E-2</c:v>
                </c:pt>
                <c:pt idx="2">
                  <c:v>2.2950819672131147E-2</c:v>
                </c:pt>
                <c:pt idx="3">
                  <c:v>3.1446540880503145E-2</c:v>
                </c:pt>
                <c:pt idx="4">
                  <c:v>2.2292993630573247E-2</c:v>
                </c:pt>
                <c:pt idx="5">
                  <c:v>2.2556390977443608E-2</c:v>
                </c:pt>
                <c:pt idx="6">
                  <c:v>6.2500000000000003E-3</c:v>
                </c:pt>
                <c:pt idx="7">
                  <c:v>2.4242424242424242E-2</c:v>
                </c:pt>
                <c:pt idx="8">
                  <c:v>2.0618556701030927E-2</c:v>
                </c:pt>
                <c:pt idx="9">
                  <c:v>4.1666666666666664E-2</c:v>
                </c:pt>
                <c:pt idx="10">
                  <c:v>2.5000000000000001E-2</c:v>
                </c:pt>
                <c:pt idx="11">
                  <c:v>2.2388059701492536E-2</c:v>
                </c:pt>
                <c:pt idx="12">
                  <c:v>3.0303030303030304E-2</c:v>
                </c:pt>
                <c:pt idx="13">
                  <c:v>3.787878787878788E-2</c:v>
                </c:pt>
                <c:pt idx="14">
                  <c:v>3.2967032967032968E-2</c:v>
                </c:pt>
                <c:pt idx="15">
                  <c:v>7.6923076923076927E-3</c:v>
                </c:pt>
                <c:pt idx="16">
                  <c:v>0.02</c:v>
                </c:pt>
                <c:pt idx="17">
                  <c:v>5.8252427184466021E-2</c:v>
                </c:pt>
                <c:pt idx="18">
                  <c:v>2.6315789473684209E-2</c:v>
                </c:pt>
                <c:pt idx="19">
                  <c:v>2.4096385542168676E-2</c:v>
                </c:pt>
                <c:pt idx="20">
                  <c:v>2.1428571428571429E-2</c:v>
                </c:pt>
                <c:pt idx="21">
                  <c:v>2.3622047244094488E-2</c:v>
                </c:pt>
                <c:pt idx="22">
                  <c:v>1.8518518518518517E-2</c:v>
                </c:pt>
                <c:pt idx="23">
                  <c:v>1.5503875968992248E-2</c:v>
                </c:pt>
                <c:pt idx="24">
                  <c:v>1.5151515151515152E-2</c:v>
                </c:pt>
                <c:pt idx="25">
                  <c:v>5.9523809523809521E-3</c:v>
                </c:pt>
                <c:pt idx="26">
                  <c:v>0</c:v>
                </c:pt>
                <c:pt idx="27">
                  <c:v>1.1428571428571429E-2</c:v>
                </c:pt>
                <c:pt idx="28">
                  <c:v>0</c:v>
                </c:pt>
                <c:pt idx="29">
                  <c:v>1.2195121951219513E-2</c:v>
                </c:pt>
                <c:pt idx="30">
                  <c:v>1.1764705882352941E-2</c:v>
                </c:pt>
                <c:pt idx="31">
                  <c:v>7.4074074074074077E-3</c:v>
                </c:pt>
                <c:pt idx="32">
                  <c:v>1.4285714285714285E-2</c:v>
                </c:pt>
                <c:pt idx="33">
                  <c:v>0</c:v>
                </c:pt>
                <c:pt idx="34">
                  <c:v>0</c:v>
                </c:pt>
                <c:pt idx="35">
                  <c:v>2.2099447513812154E-2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79-40B3-BD0C-7CC49C44964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'Demo 2'!$C$4:$AL$4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2'!$C$6:$AL$6</c:f>
              <c:numCache>
                <c:formatCode>0.000</c:formatCode>
                <c:ptCount val="36"/>
                <c:pt idx="0">
                  <c:v>2.4028216473467333E-2</c:v>
                </c:pt>
                <c:pt idx="1">
                  <c:v>2.4028216473467333E-2</c:v>
                </c:pt>
                <c:pt idx="2">
                  <c:v>2.4028216473467333E-2</c:v>
                </c:pt>
                <c:pt idx="3">
                  <c:v>2.4028216473467333E-2</c:v>
                </c:pt>
                <c:pt idx="4">
                  <c:v>2.4028216473467333E-2</c:v>
                </c:pt>
                <c:pt idx="5">
                  <c:v>2.4028216473467333E-2</c:v>
                </c:pt>
                <c:pt idx="6">
                  <c:v>2.4028216473467333E-2</c:v>
                </c:pt>
                <c:pt idx="7">
                  <c:v>2.4028216473467333E-2</c:v>
                </c:pt>
                <c:pt idx="8">
                  <c:v>2.4028216473467333E-2</c:v>
                </c:pt>
                <c:pt idx="9">
                  <c:v>2.4028216473467333E-2</c:v>
                </c:pt>
                <c:pt idx="10">
                  <c:v>2.4028216473467333E-2</c:v>
                </c:pt>
                <c:pt idx="11">
                  <c:v>2.4028216473467333E-2</c:v>
                </c:pt>
                <c:pt idx="12">
                  <c:v>2.4028216473467333E-2</c:v>
                </c:pt>
                <c:pt idx="13">
                  <c:v>2.4028216473467333E-2</c:v>
                </c:pt>
                <c:pt idx="14">
                  <c:v>2.4028216473467333E-2</c:v>
                </c:pt>
                <c:pt idx="15">
                  <c:v>2.4028216473467333E-2</c:v>
                </c:pt>
                <c:pt idx="16">
                  <c:v>2.4028216473467333E-2</c:v>
                </c:pt>
                <c:pt idx="17">
                  <c:v>2.4028216473467333E-2</c:v>
                </c:pt>
                <c:pt idx="18">
                  <c:v>2.4028216473467333E-2</c:v>
                </c:pt>
                <c:pt idx="25">
                  <c:v>6.3033901907646531E-3</c:v>
                </c:pt>
                <c:pt idx="26">
                  <c:v>6.3033901907646531E-3</c:v>
                </c:pt>
                <c:pt idx="27">
                  <c:v>6.3033901907646531E-3</c:v>
                </c:pt>
                <c:pt idx="28">
                  <c:v>6.3033901907646531E-3</c:v>
                </c:pt>
                <c:pt idx="29">
                  <c:v>6.3033901907646531E-3</c:v>
                </c:pt>
                <c:pt idx="30">
                  <c:v>6.3033901907646531E-3</c:v>
                </c:pt>
                <c:pt idx="31">
                  <c:v>6.3033901907646531E-3</c:v>
                </c:pt>
                <c:pt idx="32">
                  <c:v>6.3033901907646531E-3</c:v>
                </c:pt>
                <c:pt idx="33">
                  <c:v>6.3033901907646531E-3</c:v>
                </c:pt>
                <c:pt idx="34">
                  <c:v>6.3033901907646531E-3</c:v>
                </c:pt>
                <c:pt idx="35">
                  <c:v>6.3033901907646531E-3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79-40B3-BD0C-7CC49C44964F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'Demo 2'!$C$4:$AL$4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2'!$C$7:$AL$7</c:f>
              <c:numCache>
                <c:formatCode>0.000</c:formatCode>
                <c:ptCount val="3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79-40B3-BD0C-7CC49C44964F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'Demo 2'!$C$4:$AL$4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2'!$C$8:$AL$8</c:f>
              <c:numCache>
                <c:formatCode>0.000</c:formatCode>
                <c:ptCount val="3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79-40B3-BD0C-7CC49C449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69472"/>
        <c:axId val="168171008"/>
      </c:lineChart>
      <c:catAx>
        <c:axId val="16816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8171008"/>
        <c:crosses val="autoZero"/>
        <c:auto val="1"/>
        <c:lblAlgn val="ctr"/>
        <c:lblOffset val="100"/>
        <c:noMultiLvlLbl val="0"/>
      </c:catAx>
      <c:valAx>
        <c:axId val="16817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816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Add UCL &amp; LCL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'Demo 3'!$C$4:$AL$4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3'!$C$5:$AL$5</c:f>
              <c:numCache>
                <c:formatCode>0.000</c:formatCode>
                <c:ptCount val="36"/>
                <c:pt idx="0">
                  <c:v>2.7210884353741496E-2</c:v>
                </c:pt>
                <c:pt idx="1">
                  <c:v>1.3015184381778741E-2</c:v>
                </c:pt>
                <c:pt idx="2">
                  <c:v>2.2950819672131147E-2</c:v>
                </c:pt>
                <c:pt idx="3">
                  <c:v>3.1446540880503145E-2</c:v>
                </c:pt>
                <c:pt idx="4">
                  <c:v>2.2292993630573247E-2</c:v>
                </c:pt>
                <c:pt idx="5">
                  <c:v>2.2556390977443608E-2</c:v>
                </c:pt>
                <c:pt idx="6">
                  <c:v>6.2500000000000003E-3</c:v>
                </c:pt>
                <c:pt idx="7">
                  <c:v>2.4242424242424242E-2</c:v>
                </c:pt>
                <c:pt idx="8">
                  <c:v>2.0618556701030927E-2</c:v>
                </c:pt>
                <c:pt idx="9">
                  <c:v>4.1666666666666664E-2</c:v>
                </c:pt>
                <c:pt idx="10">
                  <c:v>2.5000000000000001E-2</c:v>
                </c:pt>
                <c:pt idx="11">
                  <c:v>2.2388059701492536E-2</c:v>
                </c:pt>
                <c:pt idx="12">
                  <c:v>3.0303030303030304E-2</c:v>
                </c:pt>
                <c:pt idx="13">
                  <c:v>3.787878787878788E-2</c:v>
                </c:pt>
                <c:pt idx="14">
                  <c:v>3.2967032967032968E-2</c:v>
                </c:pt>
                <c:pt idx="15">
                  <c:v>7.6923076923076927E-3</c:v>
                </c:pt>
                <c:pt idx="16">
                  <c:v>0.02</c:v>
                </c:pt>
                <c:pt idx="17">
                  <c:v>5.8252427184466021E-2</c:v>
                </c:pt>
                <c:pt idx="18">
                  <c:v>2.6315789473684209E-2</c:v>
                </c:pt>
                <c:pt idx="19">
                  <c:v>2.4096385542168676E-2</c:v>
                </c:pt>
                <c:pt idx="20">
                  <c:v>2.1428571428571429E-2</c:v>
                </c:pt>
                <c:pt idx="21">
                  <c:v>2.3622047244094488E-2</c:v>
                </c:pt>
                <c:pt idx="22">
                  <c:v>1.8518518518518517E-2</c:v>
                </c:pt>
                <c:pt idx="23">
                  <c:v>1.5503875968992248E-2</c:v>
                </c:pt>
                <c:pt idx="24">
                  <c:v>1.5151515151515152E-2</c:v>
                </c:pt>
                <c:pt idx="25">
                  <c:v>5.9523809523809521E-3</c:v>
                </c:pt>
                <c:pt idx="26">
                  <c:v>0</c:v>
                </c:pt>
                <c:pt idx="27">
                  <c:v>1.1428571428571429E-2</c:v>
                </c:pt>
                <c:pt idx="28">
                  <c:v>0</c:v>
                </c:pt>
                <c:pt idx="29">
                  <c:v>1.2195121951219513E-2</c:v>
                </c:pt>
                <c:pt idx="30">
                  <c:v>1.1764705882352941E-2</c:v>
                </c:pt>
                <c:pt idx="31">
                  <c:v>7.4074074074074077E-3</c:v>
                </c:pt>
                <c:pt idx="32">
                  <c:v>1.4285714285714285E-2</c:v>
                </c:pt>
                <c:pt idx="33">
                  <c:v>0</c:v>
                </c:pt>
                <c:pt idx="34">
                  <c:v>0</c:v>
                </c:pt>
                <c:pt idx="35">
                  <c:v>2.2099447513812154E-2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5B-4CF1-83E1-F2F7EE37534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'Demo 3'!$C$4:$AL$4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3'!$C$6:$AL$6</c:f>
              <c:numCache>
                <c:formatCode>0.000</c:formatCode>
                <c:ptCount val="36"/>
                <c:pt idx="0">
                  <c:v>2.4028216473467333E-2</c:v>
                </c:pt>
                <c:pt idx="1">
                  <c:v>2.4028216473467333E-2</c:v>
                </c:pt>
                <c:pt idx="2">
                  <c:v>2.4028216473467333E-2</c:v>
                </c:pt>
                <c:pt idx="3">
                  <c:v>2.4028216473467333E-2</c:v>
                </c:pt>
                <c:pt idx="4">
                  <c:v>2.4028216473467333E-2</c:v>
                </c:pt>
                <c:pt idx="5">
                  <c:v>2.4028216473467333E-2</c:v>
                </c:pt>
                <c:pt idx="6">
                  <c:v>2.4028216473467333E-2</c:v>
                </c:pt>
                <c:pt idx="7">
                  <c:v>2.4028216473467333E-2</c:v>
                </c:pt>
                <c:pt idx="8">
                  <c:v>2.4028216473467333E-2</c:v>
                </c:pt>
                <c:pt idx="9">
                  <c:v>2.4028216473467333E-2</c:v>
                </c:pt>
                <c:pt idx="10">
                  <c:v>2.4028216473467333E-2</c:v>
                </c:pt>
                <c:pt idx="11">
                  <c:v>2.4028216473467333E-2</c:v>
                </c:pt>
                <c:pt idx="12">
                  <c:v>2.4028216473467333E-2</c:v>
                </c:pt>
                <c:pt idx="13">
                  <c:v>2.4028216473467333E-2</c:v>
                </c:pt>
                <c:pt idx="14">
                  <c:v>2.4028216473467333E-2</c:v>
                </c:pt>
                <c:pt idx="15">
                  <c:v>2.4028216473467333E-2</c:v>
                </c:pt>
                <c:pt idx="16">
                  <c:v>2.4028216473467333E-2</c:v>
                </c:pt>
                <c:pt idx="17">
                  <c:v>2.4028216473467333E-2</c:v>
                </c:pt>
                <c:pt idx="18">
                  <c:v>2.4028216473467333E-2</c:v>
                </c:pt>
                <c:pt idx="25">
                  <c:v>7.7393954019507891E-3</c:v>
                </c:pt>
                <c:pt idx="26">
                  <c:v>7.7393954019507891E-3</c:v>
                </c:pt>
                <c:pt idx="27">
                  <c:v>7.7393954019507891E-3</c:v>
                </c:pt>
                <c:pt idx="28">
                  <c:v>7.7393954019507891E-3</c:v>
                </c:pt>
                <c:pt idx="29">
                  <c:v>7.7393954019507891E-3</c:v>
                </c:pt>
                <c:pt idx="30">
                  <c:v>7.7393954019507891E-3</c:v>
                </c:pt>
                <c:pt idx="31">
                  <c:v>7.7393954019507891E-3</c:v>
                </c:pt>
                <c:pt idx="32">
                  <c:v>7.7393954019507891E-3</c:v>
                </c:pt>
                <c:pt idx="33">
                  <c:v>7.7393954019507891E-3</c:v>
                </c:pt>
                <c:pt idx="34">
                  <c:v>7.7393954019507891E-3</c:v>
                </c:pt>
                <c:pt idx="35">
                  <c:v>7.7393954019507891E-3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5B-4CF1-83E1-F2F7EE37534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'Demo 3'!$C$4:$AL$4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3'!$C$7:$AL$7</c:f>
              <c:numCache>
                <c:formatCode>0.000</c:formatCode>
                <c:ptCount val="36"/>
                <c:pt idx="0">
                  <c:v>5.2384509320440475E-2</c:v>
                </c:pt>
                <c:pt idx="1">
                  <c:v>5.2384509320440475E-2</c:v>
                </c:pt>
                <c:pt idx="2">
                  <c:v>5.2384509320440475E-2</c:v>
                </c:pt>
                <c:pt idx="3">
                  <c:v>5.2384509320440475E-2</c:v>
                </c:pt>
                <c:pt idx="4">
                  <c:v>5.2384509320440475E-2</c:v>
                </c:pt>
                <c:pt idx="5">
                  <c:v>5.2384509320440475E-2</c:v>
                </c:pt>
                <c:pt idx="6">
                  <c:v>5.2384509320440475E-2</c:v>
                </c:pt>
                <c:pt idx="7">
                  <c:v>5.2384509320440475E-2</c:v>
                </c:pt>
                <c:pt idx="8">
                  <c:v>5.2384509320440475E-2</c:v>
                </c:pt>
                <c:pt idx="9">
                  <c:v>5.2384509320440475E-2</c:v>
                </c:pt>
                <c:pt idx="10">
                  <c:v>5.2384509320440475E-2</c:v>
                </c:pt>
                <c:pt idx="11">
                  <c:v>5.2384509320440475E-2</c:v>
                </c:pt>
                <c:pt idx="12">
                  <c:v>5.2384509320440475E-2</c:v>
                </c:pt>
                <c:pt idx="13">
                  <c:v>5.2384509320440475E-2</c:v>
                </c:pt>
                <c:pt idx="14">
                  <c:v>5.2384509320440475E-2</c:v>
                </c:pt>
                <c:pt idx="15">
                  <c:v>5.2384509320440475E-2</c:v>
                </c:pt>
                <c:pt idx="16">
                  <c:v>5.2384509320440475E-2</c:v>
                </c:pt>
                <c:pt idx="17">
                  <c:v>5.2384509320440475E-2</c:v>
                </c:pt>
                <c:pt idx="18">
                  <c:v>5.2384509320440475E-2</c:v>
                </c:pt>
                <c:pt idx="25">
                  <c:v>2.9818022376379177E-2</c:v>
                </c:pt>
                <c:pt idx="26">
                  <c:v>2.9818022376379177E-2</c:v>
                </c:pt>
                <c:pt idx="27">
                  <c:v>2.9818022376379177E-2</c:v>
                </c:pt>
                <c:pt idx="28">
                  <c:v>2.9818022376379177E-2</c:v>
                </c:pt>
                <c:pt idx="29">
                  <c:v>2.9818022376379177E-2</c:v>
                </c:pt>
                <c:pt idx="30">
                  <c:v>2.9818022376379177E-2</c:v>
                </c:pt>
                <c:pt idx="31">
                  <c:v>2.9818022376379177E-2</c:v>
                </c:pt>
                <c:pt idx="32">
                  <c:v>2.9818022376379177E-2</c:v>
                </c:pt>
                <c:pt idx="33">
                  <c:v>2.9818022376379177E-2</c:v>
                </c:pt>
                <c:pt idx="34">
                  <c:v>2.9818022376379177E-2</c:v>
                </c:pt>
                <c:pt idx="35">
                  <c:v>2.9818022376379177E-2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5B-4CF1-83E1-F2F7EE37534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'Demo 3'!$C$4:$AL$4</c:f>
              <c:strCache>
                <c:ptCount val="36"/>
                <c:pt idx="0">
                  <c:v>01/57</c:v>
                </c:pt>
                <c:pt idx="1">
                  <c:v>02/57</c:v>
                </c:pt>
                <c:pt idx="2">
                  <c:v>03/57</c:v>
                </c:pt>
                <c:pt idx="3">
                  <c:v>04/57</c:v>
                </c:pt>
                <c:pt idx="4">
                  <c:v>05/57</c:v>
                </c:pt>
                <c:pt idx="5">
                  <c:v>06/57</c:v>
                </c:pt>
                <c:pt idx="6">
                  <c:v>07/57</c:v>
                </c:pt>
                <c:pt idx="7">
                  <c:v>08/57</c:v>
                </c:pt>
                <c:pt idx="8">
                  <c:v>09/57</c:v>
                </c:pt>
                <c:pt idx="9">
                  <c:v>10/57</c:v>
                </c:pt>
                <c:pt idx="10">
                  <c:v>11/57</c:v>
                </c:pt>
                <c:pt idx="11">
                  <c:v>12/57</c:v>
                </c:pt>
                <c:pt idx="12">
                  <c:v>01/58</c:v>
                </c:pt>
                <c:pt idx="13">
                  <c:v>02/58</c:v>
                </c:pt>
                <c:pt idx="14">
                  <c:v>03/58</c:v>
                </c:pt>
                <c:pt idx="15">
                  <c:v>04/58</c:v>
                </c:pt>
                <c:pt idx="16">
                  <c:v>05/58</c:v>
                </c:pt>
                <c:pt idx="17">
                  <c:v>06/58</c:v>
                </c:pt>
                <c:pt idx="18">
                  <c:v>07/58</c:v>
                </c:pt>
                <c:pt idx="19">
                  <c:v>08/58</c:v>
                </c:pt>
                <c:pt idx="20">
                  <c:v>09/58</c:v>
                </c:pt>
                <c:pt idx="21">
                  <c:v>10/58</c:v>
                </c:pt>
                <c:pt idx="22">
                  <c:v>11/58</c:v>
                </c:pt>
                <c:pt idx="23">
                  <c:v>12/58</c:v>
                </c:pt>
                <c:pt idx="24">
                  <c:v>01/59</c:v>
                </c:pt>
                <c:pt idx="25">
                  <c:v>02/59</c:v>
                </c:pt>
                <c:pt idx="26">
                  <c:v>03/59</c:v>
                </c:pt>
                <c:pt idx="27">
                  <c:v>04/59</c:v>
                </c:pt>
                <c:pt idx="28">
                  <c:v>05/59</c:v>
                </c:pt>
                <c:pt idx="29">
                  <c:v>06/59</c:v>
                </c:pt>
                <c:pt idx="30">
                  <c:v>07/59</c:v>
                </c:pt>
                <c:pt idx="31">
                  <c:v>08/59</c:v>
                </c:pt>
                <c:pt idx="32">
                  <c:v>09/59</c:v>
                </c:pt>
                <c:pt idx="33">
                  <c:v>10/59</c:v>
                </c:pt>
                <c:pt idx="34">
                  <c:v>11/59</c:v>
                </c:pt>
                <c:pt idx="35">
                  <c:v>12/59</c:v>
                </c:pt>
              </c:strCache>
            </c:strRef>
          </c:cat>
          <c:val>
            <c:numRef>
              <c:f>'Demo 3'!$C$8:$AL$8</c:f>
              <c:numCache>
                <c:formatCode>0.000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65B-4CF1-83E1-F2F7EE375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44736"/>
        <c:axId val="168246272"/>
      </c:lineChart>
      <c:catAx>
        <c:axId val="16824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8246272"/>
        <c:crosses val="autoZero"/>
        <c:auto val="1"/>
        <c:lblAlgn val="ctr"/>
        <c:lblOffset val="100"/>
        <c:noMultiLvlLbl val="0"/>
      </c:catAx>
      <c:valAx>
        <c:axId val="16824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824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847445</xdr:colOff>
      <xdr:row>16</xdr:row>
      <xdr:rowOff>77041</xdr:rowOff>
    </xdr:from>
    <xdr:to>
      <xdr:col>9</xdr:col>
      <xdr:colOff>271742</xdr:colOff>
      <xdr:row>30</xdr:row>
      <xdr:rowOff>172851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11206</xdr:colOff>
      <xdr:row>16</xdr:row>
      <xdr:rowOff>85165</xdr:rowOff>
    </xdr:from>
    <xdr:to>
      <xdr:col>18</xdr:col>
      <xdr:colOff>317967</xdr:colOff>
      <xdr:row>30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48296</xdr:colOff>
      <xdr:row>16</xdr:row>
      <xdr:rowOff>117520</xdr:rowOff>
    </xdr:from>
    <xdr:to>
      <xdr:col>27</xdr:col>
      <xdr:colOff>394415</xdr:colOff>
      <xdr:row>31</xdr:row>
      <xdr:rowOff>43467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14286</xdr:colOff>
      <xdr:row>12</xdr:row>
      <xdr:rowOff>85724</xdr:rowOff>
    </xdr:from>
    <xdr:to>
      <xdr:col>9</xdr:col>
      <xdr:colOff>676274</xdr:colOff>
      <xdr:row>31</xdr:row>
      <xdr:rowOff>85724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xmlns="" id="{F39985BD-0641-4912-8E29-76706F4BA8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12</xdr:row>
      <xdr:rowOff>47625</xdr:rowOff>
    </xdr:from>
    <xdr:to>
      <xdr:col>19</xdr:col>
      <xdr:colOff>14288</xdr:colOff>
      <xdr:row>31</xdr:row>
      <xdr:rowOff>47625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xmlns="" id="{F69E1574-96F7-422D-A0BC-CD90FF326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9525</xdr:colOff>
      <xdr:row>12</xdr:row>
      <xdr:rowOff>28575</xdr:rowOff>
    </xdr:from>
    <xdr:to>
      <xdr:col>28</xdr:col>
      <xdr:colOff>14288</xdr:colOff>
      <xdr:row>31</xdr:row>
      <xdr:rowOff>28575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xmlns="" id="{1D3A1573-8366-4596-A0BB-19FF08D3C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6070</xdr:colOff>
      <xdr:row>12</xdr:row>
      <xdr:rowOff>164354</xdr:rowOff>
    </xdr:from>
    <xdr:to>
      <xdr:col>9</xdr:col>
      <xdr:colOff>374929</xdr:colOff>
      <xdr:row>27</xdr:row>
      <xdr:rowOff>77601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237845</xdr:colOff>
      <xdr:row>9</xdr:row>
      <xdr:rowOff>57991</xdr:rowOff>
    </xdr:from>
    <xdr:to>
      <xdr:col>11</xdr:col>
      <xdr:colOff>390525</xdr:colOff>
      <xdr:row>25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371194</xdr:colOff>
      <xdr:row>9</xdr:row>
      <xdr:rowOff>0</xdr:rowOff>
    </xdr:from>
    <xdr:to>
      <xdr:col>12</xdr:col>
      <xdr:colOff>266699</xdr:colOff>
      <xdr:row>27</xdr:row>
      <xdr:rowOff>77601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30256</xdr:colOff>
      <xdr:row>11</xdr:row>
      <xdr:rowOff>113740</xdr:rowOff>
    </xdr:from>
    <xdr:to>
      <xdr:col>19</xdr:col>
      <xdr:colOff>285750</xdr:colOff>
      <xdr:row>28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4" sqref="A4"/>
    </sheetView>
  </sheetViews>
  <sheetFormatPr defaultColWidth="9.125" defaultRowHeight="18" x14ac:dyDescent="0.2"/>
  <cols>
    <col min="1" max="1" width="188.25" style="15" customWidth="1"/>
    <col min="2" max="16384" width="9.125" style="15"/>
  </cols>
  <sheetData>
    <row r="1" spans="1:1" x14ac:dyDescent="0.2">
      <c r="A1" s="14" t="s">
        <v>71</v>
      </c>
    </row>
    <row r="2" spans="1:1" x14ac:dyDescent="0.2">
      <c r="A2" s="14" t="s">
        <v>84</v>
      </c>
    </row>
    <row r="3" spans="1:1" x14ac:dyDescent="0.2">
      <c r="A3" s="14"/>
    </row>
    <row r="4" spans="1:1" s="13" customFormat="1" x14ac:dyDescent="0.2">
      <c r="A4" s="13" t="s">
        <v>72</v>
      </c>
    </row>
    <row r="5" spans="1:1" s="13" customFormat="1" x14ac:dyDescent="0.2">
      <c r="A5" s="13" t="s">
        <v>73</v>
      </c>
    </row>
    <row r="6" spans="1:1" x14ac:dyDescent="0.2">
      <c r="A6" s="15" t="s">
        <v>75</v>
      </c>
    </row>
    <row r="7" spans="1:1" x14ac:dyDescent="0.2">
      <c r="A7" s="15" t="s">
        <v>74</v>
      </c>
    </row>
    <row r="9" spans="1:1" x14ac:dyDescent="0.2">
      <c r="A9" s="16" t="s">
        <v>76</v>
      </c>
    </row>
    <row r="10" spans="1:1" x14ac:dyDescent="0.2">
      <c r="A10" s="15" t="s">
        <v>77</v>
      </c>
    </row>
    <row r="11" spans="1:1" x14ac:dyDescent="0.2">
      <c r="A11" s="15" t="s">
        <v>78</v>
      </c>
    </row>
    <row r="12" spans="1:1" ht="36" x14ac:dyDescent="0.2">
      <c r="A12" s="15" t="s">
        <v>79</v>
      </c>
    </row>
    <row r="13" spans="1:1" x14ac:dyDescent="0.2">
      <c r="A13" s="17" t="s">
        <v>80</v>
      </c>
    </row>
    <row r="14" spans="1:1" ht="36" x14ac:dyDescent="0.2">
      <c r="A14" s="17" t="s">
        <v>82</v>
      </c>
    </row>
    <row r="15" spans="1:1" x14ac:dyDescent="0.2">
      <c r="A15" s="15" t="s">
        <v>83</v>
      </c>
    </row>
    <row r="17" spans="1:1" x14ac:dyDescent="0.2">
      <c r="A17" s="15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"/>
  <sheetViews>
    <sheetView zoomScale="140" zoomScaleNormal="140" workbookViewId="0">
      <selection activeCell="M1" sqref="A1:XFD2"/>
    </sheetView>
  </sheetViews>
  <sheetFormatPr defaultColWidth="9.125" defaultRowHeight="14.25" x14ac:dyDescent="0.2"/>
  <cols>
    <col min="1" max="1" width="15.375" style="1" customWidth="1"/>
    <col min="2" max="2" width="12.875" style="1" customWidth="1"/>
    <col min="3" max="3" width="9.625" style="1" bestFit="1" customWidth="1"/>
    <col min="4" max="16384" width="9.125" style="1"/>
  </cols>
  <sheetData>
    <row r="1" spans="1:62" s="8" customFormat="1" x14ac:dyDescent="0.2">
      <c r="A1" s="8" t="s">
        <v>65</v>
      </c>
      <c r="C1" s="9">
        <v>4</v>
      </c>
      <c r="D1" s="9">
        <v>6</v>
      </c>
      <c r="E1" s="9">
        <v>7</v>
      </c>
      <c r="F1" s="9">
        <v>5</v>
      </c>
      <c r="G1" s="9">
        <v>7</v>
      </c>
      <c r="H1" s="9">
        <v>3</v>
      </c>
      <c r="I1" s="9">
        <v>1</v>
      </c>
      <c r="J1" s="9">
        <v>4</v>
      </c>
      <c r="K1" s="9">
        <v>2</v>
      </c>
      <c r="L1" s="9">
        <v>4</v>
      </c>
      <c r="M1" s="9">
        <v>2</v>
      </c>
      <c r="N1" s="9">
        <v>3</v>
      </c>
      <c r="O1" s="10">
        <v>4</v>
      </c>
      <c r="P1" s="10">
        <v>5</v>
      </c>
      <c r="Q1" s="10">
        <v>3</v>
      </c>
      <c r="R1" s="10">
        <v>1</v>
      </c>
      <c r="S1" s="10">
        <v>4</v>
      </c>
      <c r="T1" s="10">
        <v>6</v>
      </c>
      <c r="U1" s="10">
        <v>2</v>
      </c>
      <c r="V1" s="10">
        <v>2</v>
      </c>
      <c r="W1" s="10">
        <v>3</v>
      </c>
      <c r="X1" s="10">
        <v>3</v>
      </c>
      <c r="Y1" s="10">
        <v>3</v>
      </c>
      <c r="Z1" s="10">
        <v>2</v>
      </c>
      <c r="AA1" s="10">
        <v>4</v>
      </c>
      <c r="AB1" s="10">
        <v>1</v>
      </c>
      <c r="AC1" s="10">
        <v>0</v>
      </c>
      <c r="AD1" s="10">
        <v>2</v>
      </c>
      <c r="AE1" s="10">
        <v>0</v>
      </c>
      <c r="AF1" s="10">
        <v>1</v>
      </c>
      <c r="AG1" s="10">
        <v>2</v>
      </c>
      <c r="AH1" s="10">
        <v>1</v>
      </c>
      <c r="AI1" s="10">
        <v>3</v>
      </c>
      <c r="AJ1" s="10">
        <v>0</v>
      </c>
      <c r="AK1" s="10">
        <v>0</v>
      </c>
      <c r="AL1" s="10">
        <v>4</v>
      </c>
    </row>
    <row r="2" spans="1:62" s="8" customFormat="1" x14ac:dyDescent="0.2">
      <c r="A2" s="8" t="s">
        <v>70</v>
      </c>
      <c r="C2" s="9">
        <v>147</v>
      </c>
      <c r="D2" s="9">
        <v>461</v>
      </c>
      <c r="E2" s="9">
        <v>305</v>
      </c>
      <c r="F2" s="9">
        <v>159</v>
      </c>
      <c r="G2" s="9">
        <v>314</v>
      </c>
      <c r="H2" s="9">
        <v>133</v>
      </c>
      <c r="I2" s="9">
        <v>160</v>
      </c>
      <c r="J2" s="9">
        <v>165</v>
      </c>
      <c r="K2" s="9">
        <v>97</v>
      </c>
      <c r="L2" s="9">
        <v>96</v>
      </c>
      <c r="M2" s="9">
        <v>80</v>
      </c>
      <c r="N2" s="9">
        <v>134</v>
      </c>
      <c r="O2" s="10">
        <v>132</v>
      </c>
      <c r="P2" s="10">
        <v>132</v>
      </c>
      <c r="Q2" s="10">
        <v>91</v>
      </c>
      <c r="R2" s="10">
        <v>130</v>
      </c>
      <c r="S2" s="10">
        <v>200</v>
      </c>
      <c r="T2" s="10">
        <v>103</v>
      </c>
      <c r="U2" s="10">
        <v>76</v>
      </c>
      <c r="V2" s="10">
        <v>83</v>
      </c>
      <c r="W2" s="10">
        <v>140</v>
      </c>
      <c r="X2" s="10">
        <v>127</v>
      </c>
      <c r="Y2" s="10">
        <v>162</v>
      </c>
      <c r="Z2" s="10">
        <v>129</v>
      </c>
      <c r="AA2" s="9">
        <v>264</v>
      </c>
      <c r="AB2" s="9">
        <v>168</v>
      </c>
      <c r="AC2" s="9">
        <v>102</v>
      </c>
      <c r="AD2" s="9">
        <v>175</v>
      </c>
      <c r="AE2" s="9">
        <v>96</v>
      </c>
      <c r="AF2" s="9">
        <v>82</v>
      </c>
      <c r="AG2" s="9">
        <v>170</v>
      </c>
      <c r="AH2" s="9">
        <v>135</v>
      </c>
      <c r="AI2" s="9">
        <v>210</v>
      </c>
      <c r="AJ2" s="9">
        <v>117</v>
      </c>
      <c r="AK2" s="9">
        <v>87</v>
      </c>
      <c r="AL2" s="9">
        <v>181</v>
      </c>
    </row>
    <row r="4" spans="1:62" s="6" customFormat="1" x14ac:dyDescent="0.2">
      <c r="A4" s="5" t="s">
        <v>36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 t="s">
        <v>18</v>
      </c>
      <c r="V4" s="7" t="s">
        <v>19</v>
      </c>
      <c r="W4" s="7" t="s">
        <v>20</v>
      </c>
      <c r="X4" s="7" t="s">
        <v>21</v>
      </c>
      <c r="Y4" s="7" t="s">
        <v>22</v>
      </c>
      <c r="Z4" s="7" t="s">
        <v>23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28</v>
      </c>
      <c r="AF4" s="7" t="s">
        <v>29</v>
      </c>
      <c r="AG4" s="7" t="s">
        <v>30</v>
      </c>
      <c r="AH4" s="7" t="s">
        <v>31</v>
      </c>
      <c r="AI4" s="7" t="s">
        <v>32</v>
      </c>
      <c r="AJ4" s="7" t="s">
        <v>33</v>
      </c>
      <c r="AK4" s="7" t="s">
        <v>34</v>
      </c>
      <c r="AL4" s="7" t="s">
        <v>35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46</v>
      </c>
      <c r="AT4" s="7" t="s">
        <v>47</v>
      </c>
      <c r="AU4" s="7" t="s">
        <v>48</v>
      </c>
      <c r="AV4" s="7" t="s">
        <v>49</v>
      </c>
      <c r="AW4" s="7" t="s">
        <v>50</v>
      </c>
      <c r="AX4" s="7" t="s">
        <v>51</v>
      </c>
      <c r="AY4" s="7" t="s">
        <v>52</v>
      </c>
      <c r="AZ4" s="7" t="s">
        <v>53</v>
      </c>
      <c r="BA4" s="7" t="s">
        <v>54</v>
      </c>
      <c r="BB4" s="7" t="s">
        <v>55</v>
      </c>
      <c r="BC4" s="7" t="s">
        <v>56</v>
      </c>
      <c r="BD4" s="7" t="s">
        <v>57</v>
      </c>
      <c r="BE4" s="7" t="s">
        <v>58</v>
      </c>
      <c r="BF4" s="7" t="s">
        <v>59</v>
      </c>
      <c r="BG4" s="7" t="s">
        <v>60</v>
      </c>
      <c r="BH4" s="7" t="s">
        <v>61</v>
      </c>
      <c r="BI4" s="7" t="s">
        <v>62</v>
      </c>
      <c r="BJ4" s="7" t="s">
        <v>63</v>
      </c>
    </row>
    <row r="5" spans="1:62" x14ac:dyDescent="0.2">
      <c r="A5" s="1" t="s">
        <v>64</v>
      </c>
      <c r="C5" s="4">
        <f>C1/C2</f>
        <v>2.7210884353741496E-2</v>
      </c>
      <c r="D5" s="4">
        <f t="shared" ref="D5:AL5" si="0">D1/D2</f>
        <v>1.3015184381778741E-2</v>
      </c>
      <c r="E5" s="4">
        <f t="shared" si="0"/>
        <v>2.2950819672131147E-2</v>
      </c>
      <c r="F5" s="4">
        <f t="shared" si="0"/>
        <v>3.1446540880503145E-2</v>
      </c>
      <c r="G5" s="4">
        <f t="shared" si="0"/>
        <v>2.2292993630573247E-2</v>
      </c>
      <c r="H5" s="4">
        <f t="shared" si="0"/>
        <v>2.2556390977443608E-2</v>
      </c>
      <c r="I5" s="4">
        <f t="shared" si="0"/>
        <v>6.2500000000000003E-3</v>
      </c>
      <c r="J5" s="4">
        <f t="shared" si="0"/>
        <v>2.4242424242424242E-2</v>
      </c>
      <c r="K5" s="4">
        <f t="shared" si="0"/>
        <v>2.0618556701030927E-2</v>
      </c>
      <c r="L5" s="4">
        <f t="shared" si="0"/>
        <v>4.1666666666666664E-2</v>
      </c>
      <c r="M5" s="4">
        <f t="shared" si="0"/>
        <v>2.5000000000000001E-2</v>
      </c>
      <c r="N5" s="4">
        <f t="shared" si="0"/>
        <v>2.2388059701492536E-2</v>
      </c>
      <c r="O5" s="4">
        <f t="shared" si="0"/>
        <v>3.0303030303030304E-2</v>
      </c>
      <c r="P5" s="4">
        <f t="shared" si="0"/>
        <v>3.787878787878788E-2</v>
      </c>
      <c r="Q5" s="4">
        <f t="shared" si="0"/>
        <v>3.2967032967032968E-2</v>
      </c>
      <c r="R5" s="4">
        <f t="shared" si="0"/>
        <v>7.6923076923076927E-3</v>
      </c>
      <c r="S5" s="4">
        <f t="shared" si="0"/>
        <v>0.02</v>
      </c>
      <c r="T5" s="4">
        <f t="shared" si="0"/>
        <v>5.8252427184466021E-2</v>
      </c>
      <c r="U5" s="4">
        <f t="shared" si="0"/>
        <v>2.6315789473684209E-2</v>
      </c>
      <c r="V5" s="4">
        <f t="shared" si="0"/>
        <v>2.4096385542168676E-2</v>
      </c>
      <c r="W5" s="4">
        <f t="shared" si="0"/>
        <v>2.1428571428571429E-2</v>
      </c>
      <c r="X5" s="4">
        <f t="shared" si="0"/>
        <v>2.3622047244094488E-2</v>
      </c>
      <c r="Y5" s="4">
        <f t="shared" si="0"/>
        <v>1.8518518518518517E-2</v>
      </c>
      <c r="Z5" s="4">
        <f t="shared" si="0"/>
        <v>1.5503875968992248E-2</v>
      </c>
      <c r="AA5" s="4">
        <f t="shared" si="0"/>
        <v>1.5151515151515152E-2</v>
      </c>
      <c r="AB5" s="4">
        <f t="shared" si="0"/>
        <v>5.9523809523809521E-3</v>
      </c>
      <c r="AC5" s="4">
        <f t="shared" si="0"/>
        <v>0</v>
      </c>
      <c r="AD5" s="4">
        <f t="shared" si="0"/>
        <v>1.1428571428571429E-2</v>
      </c>
      <c r="AE5" s="4">
        <f t="shared" si="0"/>
        <v>0</v>
      </c>
      <c r="AF5" s="4">
        <f t="shared" si="0"/>
        <v>1.2195121951219513E-2</v>
      </c>
      <c r="AG5" s="4">
        <f t="shared" si="0"/>
        <v>1.1764705882352941E-2</v>
      </c>
      <c r="AH5" s="4">
        <f t="shared" si="0"/>
        <v>7.4074074074074077E-3</v>
      </c>
      <c r="AI5" s="4">
        <f t="shared" si="0"/>
        <v>1.4285714285714285E-2</v>
      </c>
      <c r="AJ5" s="4">
        <f t="shared" si="0"/>
        <v>0</v>
      </c>
      <c r="AK5" s="4">
        <f t="shared" si="0"/>
        <v>0</v>
      </c>
      <c r="AL5" s="4">
        <f t="shared" si="0"/>
        <v>2.2099447513812154E-2</v>
      </c>
    </row>
    <row r="6" spans="1:62" x14ac:dyDescent="0.2">
      <c r="A6" s="1" t="s">
        <v>37</v>
      </c>
      <c r="B6" s="3">
        <f>AVERAGE($C$5:$AL$5)</f>
        <v>1.9347282221733722E-2</v>
      </c>
      <c r="C6" s="3">
        <f>AVERAGE($C$5:$S$5)</f>
        <v>2.4028216473467333E-2</v>
      </c>
      <c r="D6" s="3">
        <f t="shared" ref="D6:U6" si="1">AVERAGE($C$5:$S$5)</f>
        <v>2.4028216473467333E-2</v>
      </c>
      <c r="E6" s="3">
        <f t="shared" si="1"/>
        <v>2.4028216473467333E-2</v>
      </c>
      <c r="F6" s="3">
        <f t="shared" si="1"/>
        <v>2.4028216473467333E-2</v>
      </c>
      <c r="G6" s="3">
        <f t="shared" si="1"/>
        <v>2.4028216473467333E-2</v>
      </c>
      <c r="H6" s="3">
        <f t="shared" si="1"/>
        <v>2.4028216473467333E-2</v>
      </c>
      <c r="I6" s="3">
        <f t="shared" si="1"/>
        <v>2.4028216473467333E-2</v>
      </c>
      <c r="J6" s="3">
        <f t="shared" si="1"/>
        <v>2.4028216473467333E-2</v>
      </c>
      <c r="K6" s="3">
        <f t="shared" si="1"/>
        <v>2.4028216473467333E-2</v>
      </c>
      <c r="L6" s="3">
        <f t="shared" si="1"/>
        <v>2.4028216473467333E-2</v>
      </c>
      <c r="M6" s="3">
        <f t="shared" si="1"/>
        <v>2.4028216473467333E-2</v>
      </c>
      <c r="N6" s="3">
        <f t="shared" si="1"/>
        <v>2.4028216473467333E-2</v>
      </c>
      <c r="O6" s="3">
        <f t="shared" si="1"/>
        <v>2.4028216473467333E-2</v>
      </c>
      <c r="P6" s="3">
        <f t="shared" si="1"/>
        <v>2.4028216473467333E-2</v>
      </c>
      <c r="Q6" s="3">
        <f t="shared" si="1"/>
        <v>2.4028216473467333E-2</v>
      </c>
      <c r="R6" s="3">
        <f t="shared" si="1"/>
        <v>2.4028216473467333E-2</v>
      </c>
      <c r="S6" s="3">
        <f t="shared" si="1"/>
        <v>2.4028216473467333E-2</v>
      </c>
      <c r="T6" s="3">
        <f t="shared" si="1"/>
        <v>2.4028216473467333E-2</v>
      </c>
      <c r="U6" s="3">
        <f t="shared" si="1"/>
        <v>2.4028216473467333E-2</v>
      </c>
      <c r="V6" s="3"/>
      <c r="W6" s="3"/>
      <c r="X6" s="3"/>
      <c r="Y6" s="3"/>
      <c r="Z6" s="3"/>
      <c r="AA6" s="3"/>
      <c r="AB6" s="3">
        <f>AVERAGE($AB$5:$AL$5)</f>
        <v>7.7393954019507891E-3</v>
      </c>
      <c r="AC6" s="3">
        <f t="shared" ref="AC6:AL6" si="2">AVERAGE($AB$5:$AL$5)</f>
        <v>7.7393954019507891E-3</v>
      </c>
      <c r="AD6" s="3">
        <f t="shared" si="2"/>
        <v>7.7393954019507891E-3</v>
      </c>
      <c r="AE6" s="3">
        <f t="shared" si="2"/>
        <v>7.7393954019507891E-3</v>
      </c>
      <c r="AF6" s="3">
        <f t="shared" si="2"/>
        <v>7.7393954019507891E-3</v>
      </c>
      <c r="AG6" s="3">
        <f t="shared" si="2"/>
        <v>7.7393954019507891E-3</v>
      </c>
      <c r="AH6" s="3">
        <f t="shared" si="2"/>
        <v>7.7393954019507891E-3</v>
      </c>
      <c r="AI6" s="3">
        <f t="shared" si="2"/>
        <v>7.7393954019507891E-3</v>
      </c>
      <c r="AJ6" s="3">
        <f t="shared" si="2"/>
        <v>7.7393954019507891E-3</v>
      </c>
      <c r="AK6" s="3">
        <f t="shared" si="2"/>
        <v>7.7393954019507891E-3</v>
      </c>
      <c r="AL6" s="3">
        <f t="shared" si="2"/>
        <v>7.7393954019507891E-3</v>
      </c>
      <c r="AM6" s="3"/>
      <c r="AN6" s="3"/>
      <c r="AO6" s="2"/>
      <c r="AP6" s="2"/>
      <c r="AQ6" s="2"/>
      <c r="AR6" s="2"/>
    </row>
    <row r="7" spans="1:62" x14ac:dyDescent="0.2">
      <c r="A7" s="1" t="s">
        <v>44</v>
      </c>
      <c r="B7" s="3">
        <f>AVERAGE($C$5:$AL$5)+3*STDEV($C$5:$AL$5)</f>
        <v>5.6838396843893267E-2</v>
      </c>
      <c r="C7" s="3">
        <f>AVERAGE($C$5:$S$5)+3*STDEV($C$5:$S$5)</f>
        <v>5.2384509320440475E-2</v>
      </c>
      <c r="D7" s="3">
        <f t="shared" ref="D7:U7" si="3">AVERAGE($C$5:$S$5)+3*STDEV($C$5:$S$5)</f>
        <v>5.2384509320440475E-2</v>
      </c>
      <c r="E7" s="3">
        <f t="shared" si="3"/>
        <v>5.2384509320440475E-2</v>
      </c>
      <c r="F7" s="3">
        <f t="shared" si="3"/>
        <v>5.2384509320440475E-2</v>
      </c>
      <c r="G7" s="3">
        <f t="shared" si="3"/>
        <v>5.2384509320440475E-2</v>
      </c>
      <c r="H7" s="3">
        <f t="shared" si="3"/>
        <v>5.2384509320440475E-2</v>
      </c>
      <c r="I7" s="3">
        <f t="shared" si="3"/>
        <v>5.2384509320440475E-2</v>
      </c>
      <c r="J7" s="3">
        <f t="shared" si="3"/>
        <v>5.2384509320440475E-2</v>
      </c>
      <c r="K7" s="3">
        <f t="shared" si="3"/>
        <v>5.2384509320440475E-2</v>
      </c>
      <c r="L7" s="3">
        <f t="shared" si="3"/>
        <v>5.2384509320440475E-2</v>
      </c>
      <c r="M7" s="3">
        <f t="shared" si="3"/>
        <v>5.2384509320440475E-2</v>
      </c>
      <c r="N7" s="3">
        <f t="shared" si="3"/>
        <v>5.2384509320440475E-2</v>
      </c>
      <c r="O7" s="3">
        <f t="shared" si="3"/>
        <v>5.2384509320440475E-2</v>
      </c>
      <c r="P7" s="3">
        <f t="shared" si="3"/>
        <v>5.2384509320440475E-2</v>
      </c>
      <c r="Q7" s="3">
        <f t="shared" si="3"/>
        <v>5.2384509320440475E-2</v>
      </c>
      <c r="R7" s="3">
        <f t="shared" si="3"/>
        <v>5.2384509320440475E-2</v>
      </c>
      <c r="S7" s="3">
        <f t="shared" si="3"/>
        <v>5.2384509320440475E-2</v>
      </c>
      <c r="T7" s="3">
        <f t="shared" si="3"/>
        <v>5.2384509320440475E-2</v>
      </c>
      <c r="U7" s="3">
        <f t="shared" si="3"/>
        <v>5.2384509320440475E-2</v>
      </c>
      <c r="V7" s="3"/>
      <c r="W7" s="3"/>
      <c r="X7" s="3"/>
      <c r="Y7" s="3"/>
      <c r="Z7" s="3"/>
      <c r="AA7" s="3"/>
      <c r="AB7" s="3">
        <f>AVERAGE($AB$5:$AL$5)+3*STDEV($AB$5:$AL$5)</f>
        <v>2.9818022376379177E-2</v>
      </c>
      <c r="AC7" s="3">
        <f t="shared" ref="AC7:AL7" si="4">AVERAGE($AB$5:$AL$5)+3*STDEV($AB$5:$AL$5)</f>
        <v>2.9818022376379177E-2</v>
      </c>
      <c r="AD7" s="3">
        <f t="shared" si="4"/>
        <v>2.9818022376379177E-2</v>
      </c>
      <c r="AE7" s="3">
        <f t="shared" si="4"/>
        <v>2.9818022376379177E-2</v>
      </c>
      <c r="AF7" s="3">
        <f t="shared" si="4"/>
        <v>2.9818022376379177E-2</v>
      </c>
      <c r="AG7" s="3">
        <f t="shared" si="4"/>
        <v>2.9818022376379177E-2</v>
      </c>
      <c r="AH7" s="3">
        <f t="shared" si="4"/>
        <v>2.9818022376379177E-2</v>
      </c>
      <c r="AI7" s="3">
        <f t="shared" si="4"/>
        <v>2.9818022376379177E-2</v>
      </c>
      <c r="AJ7" s="3">
        <f t="shared" si="4"/>
        <v>2.9818022376379177E-2</v>
      </c>
      <c r="AK7" s="3">
        <f t="shared" si="4"/>
        <v>2.9818022376379177E-2</v>
      </c>
      <c r="AL7" s="3">
        <f t="shared" si="4"/>
        <v>2.9818022376379177E-2</v>
      </c>
      <c r="AM7" s="3"/>
      <c r="AN7" s="3"/>
      <c r="AO7" s="2"/>
      <c r="AP7" s="2"/>
      <c r="AQ7" s="2"/>
      <c r="AR7" s="2"/>
    </row>
    <row r="8" spans="1:62" x14ac:dyDescent="0.2">
      <c r="A8" s="1" t="s">
        <v>45</v>
      </c>
      <c r="B8" s="3">
        <f>MAX( AVERAGE($C$5:$AL$5)-3*STDEV($C$5:$AL$5), 0)</f>
        <v>0</v>
      </c>
      <c r="C8" s="3">
        <f>MAX( AVERAGE($C$5:$S$5)-3*STDEV($C$5:$S$5), 0)</f>
        <v>0</v>
      </c>
      <c r="D8" s="3">
        <f t="shared" ref="D8:U8" si="5">MAX( AVERAGE($C$5:$S$5)-3*STDEV($C$5:$S$5), 0)</f>
        <v>0</v>
      </c>
      <c r="E8" s="3">
        <f t="shared" si="5"/>
        <v>0</v>
      </c>
      <c r="F8" s="3">
        <f t="shared" si="5"/>
        <v>0</v>
      </c>
      <c r="G8" s="3">
        <f t="shared" si="5"/>
        <v>0</v>
      </c>
      <c r="H8" s="3">
        <f t="shared" si="5"/>
        <v>0</v>
      </c>
      <c r="I8" s="3">
        <f t="shared" si="5"/>
        <v>0</v>
      </c>
      <c r="J8" s="3">
        <f t="shared" si="5"/>
        <v>0</v>
      </c>
      <c r="K8" s="3">
        <f t="shared" si="5"/>
        <v>0</v>
      </c>
      <c r="L8" s="3">
        <f t="shared" si="5"/>
        <v>0</v>
      </c>
      <c r="M8" s="3">
        <f t="shared" si="5"/>
        <v>0</v>
      </c>
      <c r="N8" s="3">
        <f t="shared" si="5"/>
        <v>0</v>
      </c>
      <c r="O8" s="3">
        <f t="shared" si="5"/>
        <v>0</v>
      </c>
      <c r="P8" s="3">
        <f t="shared" si="5"/>
        <v>0</v>
      </c>
      <c r="Q8" s="3">
        <f t="shared" si="5"/>
        <v>0</v>
      </c>
      <c r="R8" s="3">
        <f t="shared" si="5"/>
        <v>0</v>
      </c>
      <c r="S8" s="3">
        <f t="shared" si="5"/>
        <v>0</v>
      </c>
      <c r="T8" s="3">
        <f t="shared" si="5"/>
        <v>0</v>
      </c>
      <c r="U8" s="3">
        <f t="shared" si="5"/>
        <v>0</v>
      </c>
      <c r="V8" s="3"/>
      <c r="W8" s="3"/>
      <c r="X8" s="3"/>
      <c r="Y8" s="3"/>
      <c r="Z8" s="3"/>
      <c r="AA8" s="3"/>
      <c r="AB8" s="3">
        <f>MAX( AVERAGE($C$5:$AL$5)-3*STDEV($C$5:$AL$5), 0)</f>
        <v>0</v>
      </c>
      <c r="AC8" s="3">
        <f t="shared" ref="AC8:AL8" si="6">MAX( AVERAGE($C$5:$AL$5)-3*STDEV($C$5:$AL$5), 0)</f>
        <v>0</v>
      </c>
      <c r="AD8" s="3">
        <f t="shared" si="6"/>
        <v>0</v>
      </c>
      <c r="AE8" s="3">
        <f t="shared" si="6"/>
        <v>0</v>
      </c>
      <c r="AF8" s="3">
        <f t="shared" si="6"/>
        <v>0</v>
      </c>
      <c r="AG8" s="3">
        <f t="shared" si="6"/>
        <v>0</v>
      </c>
      <c r="AH8" s="3">
        <f t="shared" si="6"/>
        <v>0</v>
      </c>
      <c r="AI8" s="3">
        <f t="shared" si="6"/>
        <v>0</v>
      </c>
      <c r="AJ8" s="3">
        <f t="shared" si="6"/>
        <v>0</v>
      </c>
      <c r="AK8" s="3">
        <f t="shared" si="6"/>
        <v>0</v>
      </c>
      <c r="AL8" s="3">
        <f t="shared" si="6"/>
        <v>0</v>
      </c>
      <c r="AM8" s="2"/>
      <c r="AN8" s="2"/>
      <c r="AO8" s="2"/>
      <c r="AP8" s="2"/>
      <c r="AQ8" s="2"/>
      <c r="AR8" s="2"/>
    </row>
    <row r="9" spans="1:62" x14ac:dyDescent="0.2">
      <c r="A9" s="1" t="s">
        <v>66</v>
      </c>
      <c r="B9" s="3">
        <f>AVERAGE($C$5:$AL$5)+2*STDEV($C$5:$AL$5)</f>
        <v>4.4341358636506747E-2</v>
      </c>
      <c r="C9" s="3">
        <f>AVERAGE($C$5:$S$5)+2*STDEV($C$5:$S$5)</f>
        <v>4.2932411704782764E-2</v>
      </c>
      <c r="D9" s="3">
        <f t="shared" ref="D9:U9" si="7">AVERAGE($C$5:$S$5)+2*STDEV($C$5:$S$5)</f>
        <v>4.2932411704782764E-2</v>
      </c>
      <c r="E9" s="3">
        <f t="shared" si="7"/>
        <v>4.2932411704782764E-2</v>
      </c>
      <c r="F9" s="3">
        <f t="shared" si="7"/>
        <v>4.2932411704782764E-2</v>
      </c>
      <c r="G9" s="3">
        <f t="shared" si="7"/>
        <v>4.2932411704782764E-2</v>
      </c>
      <c r="H9" s="3">
        <f t="shared" si="7"/>
        <v>4.2932411704782764E-2</v>
      </c>
      <c r="I9" s="3">
        <f t="shared" si="7"/>
        <v>4.2932411704782764E-2</v>
      </c>
      <c r="J9" s="3">
        <f t="shared" si="7"/>
        <v>4.2932411704782764E-2</v>
      </c>
      <c r="K9" s="3">
        <f t="shared" si="7"/>
        <v>4.2932411704782764E-2</v>
      </c>
      <c r="L9" s="3">
        <f t="shared" si="7"/>
        <v>4.2932411704782764E-2</v>
      </c>
      <c r="M9" s="3">
        <f t="shared" si="7"/>
        <v>4.2932411704782764E-2</v>
      </c>
      <c r="N9" s="3">
        <f t="shared" si="7"/>
        <v>4.2932411704782764E-2</v>
      </c>
      <c r="O9" s="3">
        <f t="shared" si="7"/>
        <v>4.2932411704782764E-2</v>
      </c>
      <c r="P9" s="3">
        <f t="shared" si="7"/>
        <v>4.2932411704782764E-2</v>
      </c>
      <c r="Q9" s="3">
        <f t="shared" si="7"/>
        <v>4.2932411704782764E-2</v>
      </c>
      <c r="R9" s="3">
        <f t="shared" si="7"/>
        <v>4.2932411704782764E-2</v>
      </c>
      <c r="S9" s="3">
        <f t="shared" si="7"/>
        <v>4.2932411704782764E-2</v>
      </c>
      <c r="T9" s="3">
        <f t="shared" si="7"/>
        <v>4.2932411704782764E-2</v>
      </c>
      <c r="U9" s="3">
        <f t="shared" si="7"/>
        <v>4.2932411704782764E-2</v>
      </c>
      <c r="V9" s="3"/>
      <c r="W9" s="3"/>
      <c r="X9" s="3"/>
      <c r="Y9" s="3"/>
      <c r="Z9" s="3"/>
      <c r="AA9" s="3"/>
      <c r="AB9" s="3">
        <f>AVERAGE($AB$5:$AL$5)+2*STDEV($AB$5:$AL$5)</f>
        <v>2.2458480051569717E-2</v>
      </c>
      <c r="AC9" s="3">
        <f t="shared" ref="AC9:AL9" si="8">AVERAGE($AB$5:$AL$5)+2*STDEV($AB$5:$AL$5)</f>
        <v>2.2458480051569717E-2</v>
      </c>
      <c r="AD9" s="3">
        <f t="shared" si="8"/>
        <v>2.2458480051569717E-2</v>
      </c>
      <c r="AE9" s="3">
        <f t="shared" si="8"/>
        <v>2.2458480051569717E-2</v>
      </c>
      <c r="AF9" s="3">
        <f t="shared" si="8"/>
        <v>2.2458480051569717E-2</v>
      </c>
      <c r="AG9" s="3">
        <f t="shared" si="8"/>
        <v>2.2458480051569717E-2</v>
      </c>
      <c r="AH9" s="3">
        <f t="shared" si="8"/>
        <v>2.2458480051569717E-2</v>
      </c>
      <c r="AI9" s="3">
        <f t="shared" si="8"/>
        <v>2.2458480051569717E-2</v>
      </c>
      <c r="AJ9" s="3">
        <f t="shared" si="8"/>
        <v>2.2458480051569717E-2</v>
      </c>
      <c r="AK9" s="3">
        <f t="shared" si="8"/>
        <v>2.2458480051569717E-2</v>
      </c>
      <c r="AL9" s="3">
        <f t="shared" si="8"/>
        <v>2.2458480051569717E-2</v>
      </c>
    </row>
    <row r="10" spans="1:62" x14ac:dyDescent="0.2">
      <c r="A10" s="1" t="s">
        <v>67</v>
      </c>
      <c r="B10" s="3">
        <f>MAX( AVERAGE($C$5:$AL$5)-2*STDEV($C$5:$AL$5), 0)</f>
        <v>0</v>
      </c>
      <c r="C10" s="3">
        <f>MAX( AVERAGE($C$5:$S$5)-2*STDEV($C$5:$S$5), 0)</f>
        <v>5.1240212421519021E-3</v>
      </c>
      <c r="D10" s="3">
        <f t="shared" ref="D10:U10" si="9">MAX( AVERAGE($C$5:$S$5)-2*STDEV($C$5:$S$5), 0)</f>
        <v>5.1240212421519021E-3</v>
      </c>
      <c r="E10" s="3">
        <f t="shared" si="9"/>
        <v>5.1240212421519021E-3</v>
      </c>
      <c r="F10" s="3">
        <f t="shared" si="9"/>
        <v>5.1240212421519021E-3</v>
      </c>
      <c r="G10" s="3">
        <f t="shared" si="9"/>
        <v>5.1240212421519021E-3</v>
      </c>
      <c r="H10" s="3">
        <f t="shared" si="9"/>
        <v>5.1240212421519021E-3</v>
      </c>
      <c r="I10" s="3">
        <f t="shared" si="9"/>
        <v>5.1240212421519021E-3</v>
      </c>
      <c r="J10" s="3">
        <f t="shared" si="9"/>
        <v>5.1240212421519021E-3</v>
      </c>
      <c r="K10" s="3">
        <f t="shared" si="9"/>
        <v>5.1240212421519021E-3</v>
      </c>
      <c r="L10" s="3">
        <f t="shared" si="9"/>
        <v>5.1240212421519021E-3</v>
      </c>
      <c r="M10" s="3">
        <f t="shared" si="9"/>
        <v>5.1240212421519021E-3</v>
      </c>
      <c r="N10" s="3">
        <f t="shared" si="9"/>
        <v>5.1240212421519021E-3</v>
      </c>
      <c r="O10" s="3">
        <f t="shared" si="9"/>
        <v>5.1240212421519021E-3</v>
      </c>
      <c r="P10" s="3">
        <f t="shared" si="9"/>
        <v>5.1240212421519021E-3</v>
      </c>
      <c r="Q10" s="3">
        <f t="shared" si="9"/>
        <v>5.1240212421519021E-3</v>
      </c>
      <c r="R10" s="3">
        <f t="shared" si="9"/>
        <v>5.1240212421519021E-3</v>
      </c>
      <c r="S10" s="3">
        <f t="shared" si="9"/>
        <v>5.1240212421519021E-3</v>
      </c>
      <c r="T10" s="3">
        <f t="shared" si="9"/>
        <v>5.1240212421519021E-3</v>
      </c>
      <c r="U10" s="3">
        <f t="shared" si="9"/>
        <v>5.1240212421519021E-3</v>
      </c>
      <c r="V10" s="3"/>
      <c r="W10" s="3"/>
      <c r="X10" s="3"/>
      <c r="Y10" s="3"/>
      <c r="Z10" s="3"/>
      <c r="AA10" s="3"/>
      <c r="AB10" s="3">
        <f>MAX( AVERAGE($AB$5:$AL$5)-2*STDEV($AB$5:$AL$5), 0)</f>
        <v>0</v>
      </c>
      <c r="AC10" s="3">
        <f t="shared" ref="AC10:AL10" si="10">MAX( AVERAGE($AB$5:$AL$5)-2*STDEV($AB$5:$AL$5), 0)</f>
        <v>0</v>
      </c>
      <c r="AD10" s="3">
        <f t="shared" si="10"/>
        <v>0</v>
      </c>
      <c r="AE10" s="3">
        <f t="shared" si="10"/>
        <v>0</v>
      </c>
      <c r="AF10" s="3">
        <f t="shared" si="10"/>
        <v>0</v>
      </c>
      <c r="AG10" s="3">
        <f t="shared" si="10"/>
        <v>0</v>
      </c>
      <c r="AH10" s="3">
        <f t="shared" si="10"/>
        <v>0</v>
      </c>
      <c r="AI10" s="3">
        <f t="shared" si="10"/>
        <v>0</v>
      </c>
      <c r="AJ10" s="3">
        <f t="shared" si="10"/>
        <v>0</v>
      </c>
      <c r="AK10" s="3">
        <f t="shared" si="10"/>
        <v>0</v>
      </c>
      <c r="AL10" s="3">
        <f t="shared" si="10"/>
        <v>0</v>
      </c>
    </row>
    <row r="11" spans="1:62" x14ac:dyDescent="0.2">
      <c r="A11" s="1" t="s">
        <v>68</v>
      </c>
      <c r="B11" s="3">
        <f>AVERAGE($C$5:$AL$5)+STDEV($C$5:$AL$5)</f>
        <v>3.1844320429120235E-2</v>
      </c>
      <c r="C11" s="3">
        <f>AVERAGE($C$5:$S$5)+STDEV($C$5:$S$5)</f>
        <v>3.3480314089125052E-2</v>
      </c>
      <c r="D11" s="3">
        <f t="shared" ref="D11:U11" si="11">AVERAGE($C$5:$S$5)+STDEV($C$5:$S$5)</f>
        <v>3.3480314089125052E-2</v>
      </c>
      <c r="E11" s="3">
        <f t="shared" si="11"/>
        <v>3.3480314089125052E-2</v>
      </c>
      <c r="F11" s="3">
        <f t="shared" si="11"/>
        <v>3.3480314089125052E-2</v>
      </c>
      <c r="G11" s="3">
        <f t="shared" si="11"/>
        <v>3.3480314089125052E-2</v>
      </c>
      <c r="H11" s="3">
        <f t="shared" si="11"/>
        <v>3.3480314089125052E-2</v>
      </c>
      <c r="I11" s="3">
        <f t="shared" si="11"/>
        <v>3.3480314089125052E-2</v>
      </c>
      <c r="J11" s="3">
        <f t="shared" si="11"/>
        <v>3.3480314089125052E-2</v>
      </c>
      <c r="K11" s="3">
        <f t="shared" si="11"/>
        <v>3.3480314089125052E-2</v>
      </c>
      <c r="L11" s="3">
        <f t="shared" si="11"/>
        <v>3.3480314089125052E-2</v>
      </c>
      <c r="M11" s="3">
        <f t="shared" si="11"/>
        <v>3.3480314089125052E-2</v>
      </c>
      <c r="N11" s="3">
        <f t="shared" si="11"/>
        <v>3.3480314089125052E-2</v>
      </c>
      <c r="O11" s="3">
        <f t="shared" si="11"/>
        <v>3.3480314089125052E-2</v>
      </c>
      <c r="P11" s="3">
        <f t="shared" si="11"/>
        <v>3.3480314089125052E-2</v>
      </c>
      <c r="Q11" s="3">
        <f t="shared" si="11"/>
        <v>3.3480314089125052E-2</v>
      </c>
      <c r="R11" s="3">
        <f t="shared" si="11"/>
        <v>3.3480314089125052E-2</v>
      </c>
      <c r="S11" s="3">
        <f t="shared" si="11"/>
        <v>3.3480314089125052E-2</v>
      </c>
      <c r="T11" s="3">
        <f t="shared" si="11"/>
        <v>3.3480314089125052E-2</v>
      </c>
      <c r="U11" s="3">
        <f t="shared" si="11"/>
        <v>3.3480314089125052E-2</v>
      </c>
      <c r="V11" s="3"/>
      <c r="W11" s="3"/>
      <c r="X11" s="3"/>
      <c r="Y11" s="3"/>
      <c r="Z11" s="3"/>
      <c r="AA11" s="3"/>
      <c r="AB11" s="3">
        <f>AVERAGE($AB$5:$AL$5)+STDEV($AB$5:$AL$5)</f>
        <v>1.5098937726760252E-2</v>
      </c>
      <c r="AC11" s="3">
        <f t="shared" ref="AC11:AL11" si="12">AVERAGE($AB$5:$AL$5)+STDEV($AB$5:$AL$5)</f>
        <v>1.5098937726760252E-2</v>
      </c>
      <c r="AD11" s="3">
        <f t="shared" si="12"/>
        <v>1.5098937726760252E-2</v>
      </c>
      <c r="AE11" s="3">
        <f t="shared" si="12"/>
        <v>1.5098937726760252E-2</v>
      </c>
      <c r="AF11" s="3">
        <f t="shared" si="12"/>
        <v>1.5098937726760252E-2</v>
      </c>
      <c r="AG11" s="3">
        <f t="shared" si="12"/>
        <v>1.5098937726760252E-2</v>
      </c>
      <c r="AH11" s="3">
        <f t="shared" si="12"/>
        <v>1.5098937726760252E-2</v>
      </c>
      <c r="AI11" s="3">
        <f t="shared" si="12"/>
        <v>1.5098937726760252E-2</v>
      </c>
      <c r="AJ11" s="3">
        <f t="shared" si="12"/>
        <v>1.5098937726760252E-2</v>
      </c>
      <c r="AK11" s="3">
        <f t="shared" si="12"/>
        <v>1.5098937726760252E-2</v>
      </c>
      <c r="AL11" s="3">
        <f t="shared" si="12"/>
        <v>1.5098937726760252E-2</v>
      </c>
    </row>
    <row r="12" spans="1:62" x14ac:dyDescent="0.2">
      <c r="A12" s="1" t="s">
        <v>69</v>
      </c>
      <c r="B12" s="3">
        <f>MAX( AVERAGE($C$5:$AL$5)-STDEV($C$5:$AL$5), 0)</f>
        <v>6.8502440143472076E-3</v>
      </c>
      <c r="C12" s="3">
        <f>MAX( AVERAGE($C$5:$S$5)-STDEV($C$5:$S$5), 0)</f>
        <v>1.4576118857809617E-2</v>
      </c>
      <c r="D12" s="3">
        <f t="shared" ref="D12:U12" si="13">MAX( AVERAGE($C$5:$S$5)-STDEV($C$5:$S$5), 0)</f>
        <v>1.4576118857809617E-2</v>
      </c>
      <c r="E12" s="3">
        <f t="shared" si="13"/>
        <v>1.4576118857809617E-2</v>
      </c>
      <c r="F12" s="3">
        <f t="shared" si="13"/>
        <v>1.4576118857809617E-2</v>
      </c>
      <c r="G12" s="3">
        <f t="shared" si="13"/>
        <v>1.4576118857809617E-2</v>
      </c>
      <c r="H12" s="3">
        <f t="shared" si="13"/>
        <v>1.4576118857809617E-2</v>
      </c>
      <c r="I12" s="3">
        <f t="shared" si="13"/>
        <v>1.4576118857809617E-2</v>
      </c>
      <c r="J12" s="3">
        <f t="shared" si="13"/>
        <v>1.4576118857809617E-2</v>
      </c>
      <c r="K12" s="3">
        <f t="shared" si="13"/>
        <v>1.4576118857809617E-2</v>
      </c>
      <c r="L12" s="3">
        <f t="shared" si="13"/>
        <v>1.4576118857809617E-2</v>
      </c>
      <c r="M12" s="3">
        <f t="shared" si="13"/>
        <v>1.4576118857809617E-2</v>
      </c>
      <c r="N12" s="3">
        <f t="shared" si="13"/>
        <v>1.4576118857809617E-2</v>
      </c>
      <c r="O12" s="3">
        <f t="shared" si="13"/>
        <v>1.4576118857809617E-2</v>
      </c>
      <c r="P12" s="3">
        <f t="shared" si="13"/>
        <v>1.4576118857809617E-2</v>
      </c>
      <c r="Q12" s="3">
        <f t="shared" si="13"/>
        <v>1.4576118857809617E-2</v>
      </c>
      <c r="R12" s="3">
        <f t="shared" si="13"/>
        <v>1.4576118857809617E-2</v>
      </c>
      <c r="S12" s="3">
        <f t="shared" si="13"/>
        <v>1.4576118857809617E-2</v>
      </c>
      <c r="T12" s="3">
        <f t="shared" si="13"/>
        <v>1.4576118857809617E-2</v>
      </c>
      <c r="U12" s="3">
        <f t="shared" si="13"/>
        <v>1.4576118857809617E-2</v>
      </c>
      <c r="V12" s="3"/>
      <c r="W12" s="3"/>
      <c r="X12" s="3"/>
      <c r="Y12" s="3"/>
      <c r="Z12" s="3"/>
      <c r="AA12" s="3"/>
      <c r="AB12" s="3">
        <f>MAX( AVERAGE($AB$5:$AL$5)-STDEV($AB$5:$AL$5), 0)</f>
        <v>3.7985307714132575E-4</v>
      </c>
      <c r="AC12" s="3">
        <f t="shared" ref="AC12:AL12" si="14">MAX( AVERAGE($AB$5:$AL$5)-STDEV($AB$5:$AL$5), 0)</f>
        <v>3.7985307714132575E-4</v>
      </c>
      <c r="AD12" s="3">
        <f t="shared" si="14"/>
        <v>3.7985307714132575E-4</v>
      </c>
      <c r="AE12" s="3">
        <f t="shared" si="14"/>
        <v>3.7985307714132575E-4</v>
      </c>
      <c r="AF12" s="3">
        <f t="shared" si="14"/>
        <v>3.7985307714132575E-4</v>
      </c>
      <c r="AG12" s="3">
        <f t="shared" si="14"/>
        <v>3.7985307714132575E-4</v>
      </c>
      <c r="AH12" s="3">
        <f t="shared" si="14"/>
        <v>3.7985307714132575E-4</v>
      </c>
      <c r="AI12" s="3">
        <f t="shared" si="14"/>
        <v>3.7985307714132575E-4</v>
      </c>
      <c r="AJ12" s="3">
        <f t="shared" si="14"/>
        <v>3.7985307714132575E-4</v>
      </c>
      <c r="AK12" s="3">
        <f t="shared" si="14"/>
        <v>3.7985307714132575E-4</v>
      </c>
      <c r="AL12" s="3">
        <f t="shared" si="14"/>
        <v>3.7985307714132575E-4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1"/>
  <sheetViews>
    <sheetView workbookViewId="0">
      <selection activeCell="C2" sqref="C2"/>
    </sheetView>
  </sheetViews>
  <sheetFormatPr defaultColWidth="9.125" defaultRowHeight="14.25" x14ac:dyDescent="0.2"/>
  <cols>
    <col min="1" max="1" width="15.375" style="1" customWidth="1"/>
    <col min="2" max="2" width="12.875" style="1" customWidth="1"/>
    <col min="3" max="3" width="9.625" style="1" bestFit="1" customWidth="1"/>
    <col min="4" max="16384" width="9.125" style="1"/>
  </cols>
  <sheetData>
    <row r="1" spans="1:62" s="6" customFormat="1" x14ac:dyDescent="0.2">
      <c r="A1" s="5" t="s">
        <v>36</v>
      </c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7" t="s">
        <v>21</v>
      </c>
      <c r="Y1" s="7" t="s">
        <v>22</v>
      </c>
      <c r="Z1" s="7" t="s">
        <v>23</v>
      </c>
      <c r="AA1" s="7" t="s">
        <v>24</v>
      </c>
      <c r="AB1" s="7" t="s">
        <v>25</v>
      </c>
      <c r="AC1" s="7" t="s">
        <v>26</v>
      </c>
      <c r="AD1" s="7" t="s">
        <v>27</v>
      </c>
      <c r="AE1" s="7" t="s">
        <v>28</v>
      </c>
      <c r="AF1" s="7" t="s">
        <v>29</v>
      </c>
      <c r="AG1" s="7" t="s">
        <v>30</v>
      </c>
      <c r="AH1" s="7" t="s">
        <v>31</v>
      </c>
      <c r="AI1" s="7" t="s">
        <v>32</v>
      </c>
      <c r="AJ1" s="7" t="s">
        <v>33</v>
      </c>
      <c r="AK1" s="7" t="s">
        <v>34</v>
      </c>
      <c r="AL1" s="7" t="s">
        <v>35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46</v>
      </c>
      <c r="AT1" s="7" t="s">
        <v>47</v>
      </c>
      <c r="AU1" s="7" t="s">
        <v>48</v>
      </c>
      <c r="AV1" s="7" t="s">
        <v>49</v>
      </c>
      <c r="AW1" s="7" t="s">
        <v>50</v>
      </c>
      <c r="AX1" s="7" t="s">
        <v>51</v>
      </c>
      <c r="AY1" s="7" t="s">
        <v>52</v>
      </c>
      <c r="AZ1" s="7" t="s">
        <v>53</v>
      </c>
      <c r="BA1" s="7" t="s">
        <v>54</v>
      </c>
      <c r="BB1" s="7" t="s">
        <v>55</v>
      </c>
      <c r="BC1" s="7" t="s">
        <v>56</v>
      </c>
      <c r="BD1" s="7" t="s">
        <v>57</v>
      </c>
      <c r="BE1" s="7" t="s">
        <v>58</v>
      </c>
      <c r="BF1" s="7" t="s">
        <v>59</v>
      </c>
      <c r="BG1" s="7" t="s">
        <v>60</v>
      </c>
      <c r="BH1" s="7" t="s">
        <v>61</v>
      </c>
      <c r="BI1" s="7" t="s">
        <v>62</v>
      </c>
      <c r="BJ1" s="7" t="s">
        <v>63</v>
      </c>
    </row>
    <row r="2" spans="1:62" s="8" customFormat="1" x14ac:dyDescent="0.2">
      <c r="A2" s="8" t="s">
        <v>65</v>
      </c>
      <c r="C2" s="11">
        <v>147</v>
      </c>
      <c r="D2" s="11">
        <v>264</v>
      </c>
      <c r="E2" s="11">
        <v>168</v>
      </c>
      <c r="F2" s="11">
        <v>102</v>
      </c>
      <c r="G2" s="11">
        <v>175</v>
      </c>
      <c r="H2" s="11">
        <v>133</v>
      </c>
      <c r="I2" s="11">
        <v>160</v>
      </c>
      <c r="J2" s="11">
        <v>165</v>
      </c>
      <c r="K2" s="11">
        <v>97</v>
      </c>
      <c r="L2" s="11">
        <v>96</v>
      </c>
      <c r="M2" s="11">
        <v>80</v>
      </c>
      <c r="N2" s="11">
        <v>134</v>
      </c>
      <c r="O2" s="12">
        <v>132</v>
      </c>
      <c r="P2" s="12">
        <v>132</v>
      </c>
      <c r="Q2" s="12">
        <v>91</v>
      </c>
      <c r="R2" s="12">
        <v>130</v>
      </c>
      <c r="S2" s="12">
        <v>200</v>
      </c>
      <c r="T2" s="12">
        <v>103</v>
      </c>
      <c r="U2" s="12">
        <v>76</v>
      </c>
      <c r="V2" s="12">
        <v>83</v>
      </c>
      <c r="W2" s="12">
        <v>140</v>
      </c>
      <c r="X2" s="12">
        <v>127</v>
      </c>
      <c r="Y2" s="12">
        <v>162</v>
      </c>
      <c r="Z2" s="12">
        <v>129</v>
      </c>
      <c r="AA2" s="11">
        <v>264</v>
      </c>
      <c r="AB2" s="11">
        <v>168</v>
      </c>
      <c r="AC2" s="11">
        <v>102</v>
      </c>
      <c r="AD2" s="11">
        <v>175</v>
      </c>
      <c r="AE2" s="11">
        <v>96</v>
      </c>
      <c r="AF2" s="11">
        <v>82</v>
      </c>
      <c r="AG2" s="11">
        <v>170</v>
      </c>
      <c r="AH2" s="11">
        <v>135</v>
      </c>
      <c r="AI2" s="11">
        <v>210</v>
      </c>
      <c r="AJ2" s="11">
        <v>117</v>
      </c>
      <c r="AK2" s="11">
        <v>87</v>
      </c>
      <c r="AL2" s="11">
        <v>181</v>
      </c>
    </row>
    <row r="3" spans="1:62" x14ac:dyDescent="0.2">
      <c r="A3" s="1" t="s">
        <v>37</v>
      </c>
      <c r="B3" s="2">
        <f>AVERAGE($C$2:$AL$2)</f>
        <v>139.25</v>
      </c>
      <c r="C3" s="2">
        <f t="shared" ref="C3:AL3" si="0">AVERAGE($C$2:$AL$2)</f>
        <v>139.25</v>
      </c>
      <c r="D3" s="2">
        <f t="shared" si="0"/>
        <v>139.25</v>
      </c>
      <c r="E3" s="2">
        <f t="shared" si="0"/>
        <v>139.25</v>
      </c>
      <c r="F3" s="2">
        <f t="shared" si="0"/>
        <v>139.25</v>
      </c>
      <c r="G3" s="2">
        <f t="shared" si="0"/>
        <v>139.25</v>
      </c>
      <c r="H3" s="2">
        <f t="shared" si="0"/>
        <v>139.25</v>
      </c>
      <c r="I3" s="2">
        <f t="shared" si="0"/>
        <v>139.25</v>
      </c>
      <c r="J3" s="2">
        <f t="shared" si="0"/>
        <v>139.25</v>
      </c>
      <c r="K3" s="2">
        <f t="shared" si="0"/>
        <v>139.25</v>
      </c>
      <c r="L3" s="2">
        <f t="shared" si="0"/>
        <v>139.25</v>
      </c>
      <c r="M3" s="2">
        <f t="shared" si="0"/>
        <v>139.25</v>
      </c>
      <c r="N3" s="2">
        <f t="shared" si="0"/>
        <v>139.25</v>
      </c>
      <c r="O3" s="2">
        <f t="shared" si="0"/>
        <v>139.25</v>
      </c>
      <c r="P3" s="2">
        <f t="shared" si="0"/>
        <v>139.25</v>
      </c>
      <c r="Q3" s="2">
        <f t="shared" si="0"/>
        <v>139.25</v>
      </c>
      <c r="R3" s="2">
        <f t="shared" si="0"/>
        <v>139.25</v>
      </c>
      <c r="S3" s="2">
        <f t="shared" si="0"/>
        <v>139.25</v>
      </c>
      <c r="T3" s="2">
        <f t="shared" si="0"/>
        <v>139.25</v>
      </c>
      <c r="U3" s="2">
        <f t="shared" si="0"/>
        <v>139.25</v>
      </c>
      <c r="V3" s="2">
        <f t="shared" si="0"/>
        <v>139.25</v>
      </c>
      <c r="W3" s="2">
        <f t="shared" si="0"/>
        <v>139.25</v>
      </c>
      <c r="X3" s="2">
        <f t="shared" si="0"/>
        <v>139.25</v>
      </c>
      <c r="Y3" s="2">
        <f t="shared" si="0"/>
        <v>139.25</v>
      </c>
      <c r="Z3" s="2">
        <f t="shared" si="0"/>
        <v>139.25</v>
      </c>
      <c r="AA3" s="2">
        <f t="shared" si="0"/>
        <v>139.25</v>
      </c>
      <c r="AB3" s="2">
        <f t="shared" si="0"/>
        <v>139.25</v>
      </c>
      <c r="AC3" s="2">
        <f t="shared" si="0"/>
        <v>139.25</v>
      </c>
      <c r="AD3" s="2">
        <f t="shared" si="0"/>
        <v>139.25</v>
      </c>
      <c r="AE3" s="2">
        <f t="shared" si="0"/>
        <v>139.25</v>
      </c>
      <c r="AF3" s="2">
        <f t="shared" si="0"/>
        <v>139.25</v>
      </c>
      <c r="AG3" s="2">
        <f t="shared" si="0"/>
        <v>139.25</v>
      </c>
      <c r="AH3" s="2">
        <f t="shared" si="0"/>
        <v>139.25</v>
      </c>
      <c r="AI3" s="2">
        <f t="shared" si="0"/>
        <v>139.25</v>
      </c>
      <c r="AJ3" s="2">
        <f t="shared" si="0"/>
        <v>139.25</v>
      </c>
      <c r="AK3" s="2">
        <f t="shared" si="0"/>
        <v>139.25</v>
      </c>
      <c r="AL3" s="2">
        <f t="shared" si="0"/>
        <v>139.25</v>
      </c>
      <c r="AM3" s="2"/>
      <c r="AN3" s="2"/>
      <c r="AO3" s="2"/>
      <c r="AP3" s="2"/>
      <c r="AQ3" s="2"/>
      <c r="AR3" s="2"/>
    </row>
    <row r="4" spans="1:62" x14ac:dyDescent="0.2">
      <c r="A4" s="1" t="s">
        <v>44</v>
      </c>
      <c r="B4" s="2">
        <f>AVERAGE($C$2:$AL$2)+3*STDEV($C$2:$AL$2)</f>
        <v>280.91204754374303</v>
      </c>
      <c r="C4" s="2">
        <f t="shared" ref="C4:AL4" si="1">AVERAGE($C$2:$AL$2)+3*STDEV($C$2:$AL$2)</f>
        <v>280.91204754374303</v>
      </c>
      <c r="D4" s="2">
        <f t="shared" si="1"/>
        <v>280.91204754374303</v>
      </c>
      <c r="E4" s="2">
        <f t="shared" si="1"/>
        <v>280.91204754374303</v>
      </c>
      <c r="F4" s="2">
        <f t="shared" si="1"/>
        <v>280.91204754374303</v>
      </c>
      <c r="G4" s="2">
        <f t="shared" si="1"/>
        <v>280.91204754374303</v>
      </c>
      <c r="H4" s="2">
        <f t="shared" si="1"/>
        <v>280.91204754374303</v>
      </c>
      <c r="I4" s="2">
        <f t="shared" si="1"/>
        <v>280.91204754374303</v>
      </c>
      <c r="J4" s="2">
        <f t="shared" si="1"/>
        <v>280.91204754374303</v>
      </c>
      <c r="K4" s="2">
        <f t="shared" si="1"/>
        <v>280.91204754374303</v>
      </c>
      <c r="L4" s="2">
        <f t="shared" si="1"/>
        <v>280.91204754374303</v>
      </c>
      <c r="M4" s="2">
        <f t="shared" si="1"/>
        <v>280.91204754374303</v>
      </c>
      <c r="N4" s="2">
        <f t="shared" si="1"/>
        <v>280.91204754374303</v>
      </c>
      <c r="O4" s="2">
        <f t="shared" si="1"/>
        <v>280.91204754374303</v>
      </c>
      <c r="P4" s="2">
        <f t="shared" si="1"/>
        <v>280.91204754374303</v>
      </c>
      <c r="Q4" s="2">
        <f t="shared" si="1"/>
        <v>280.91204754374303</v>
      </c>
      <c r="R4" s="2">
        <f t="shared" si="1"/>
        <v>280.91204754374303</v>
      </c>
      <c r="S4" s="2">
        <f t="shared" si="1"/>
        <v>280.91204754374303</v>
      </c>
      <c r="T4" s="2">
        <f t="shared" si="1"/>
        <v>280.91204754374303</v>
      </c>
      <c r="U4" s="2">
        <f t="shared" si="1"/>
        <v>280.91204754374303</v>
      </c>
      <c r="V4" s="2">
        <f t="shared" si="1"/>
        <v>280.91204754374303</v>
      </c>
      <c r="W4" s="2">
        <f t="shared" si="1"/>
        <v>280.91204754374303</v>
      </c>
      <c r="X4" s="2">
        <f t="shared" si="1"/>
        <v>280.91204754374303</v>
      </c>
      <c r="Y4" s="2">
        <f t="shared" si="1"/>
        <v>280.91204754374303</v>
      </c>
      <c r="Z4" s="2">
        <f t="shared" si="1"/>
        <v>280.91204754374303</v>
      </c>
      <c r="AA4" s="2">
        <f t="shared" si="1"/>
        <v>280.91204754374303</v>
      </c>
      <c r="AB4" s="2">
        <f t="shared" si="1"/>
        <v>280.91204754374303</v>
      </c>
      <c r="AC4" s="2">
        <f t="shared" si="1"/>
        <v>280.91204754374303</v>
      </c>
      <c r="AD4" s="2">
        <f t="shared" si="1"/>
        <v>280.91204754374303</v>
      </c>
      <c r="AE4" s="2">
        <f t="shared" si="1"/>
        <v>280.91204754374303</v>
      </c>
      <c r="AF4" s="2">
        <f t="shared" si="1"/>
        <v>280.91204754374303</v>
      </c>
      <c r="AG4" s="2">
        <f t="shared" si="1"/>
        <v>280.91204754374303</v>
      </c>
      <c r="AH4" s="2">
        <f t="shared" si="1"/>
        <v>280.91204754374303</v>
      </c>
      <c r="AI4" s="2">
        <f t="shared" si="1"/>
        <v>280.91204754374303</v>
      </c>
      <c r="AJ4" s="2">
        <f t="shared" si="1"/>
        <v>280.91204754374303</v>
      </c>
      <c r="AK4" s="2">
        <f t="shared" si="1"/>
        <v>280.91204754374303</v>
      </c>
      <c r="AL4" s="2">
        <f t="shared" si="1"/>
        <v>280.91204754374303</v>
      </c>
      <c r="AM4" s="2"/>
      <c r="AN4" s="2"/>
      <c r="AO4" s="2"/>
      <c r="AP4" s="2"/>
      <c r="AQ4" s="2"/>
      <c r="AR4" s="2"/>
    </row>
    <row r="5" spans="1:62" x14ac:dyDescent="0.2">
      <c r="A5" s="1" t="s">
        <v>45</v>
      </c>
      <c r="B5" s="2">
        <f>MAX( AVERAGE($C$2:$AL$2)-3*STDEV($C$2:$AL$2), 0)</f>
        <v>0</v>
      </c>
      <c r="C5" s="2">
        <f t="shared" ref="C5:AL5" si="2">MAX( AVERAGE($C$2:$AL$2)-3*STDEV($C$2:$AL$2), 0)</f>
        <v>0</v>
      </c>
      <c r="D5" s="2">
        <f t="shared" si="2"/>
        <v>0</v>
      </c>
      <c r="E5" s="2">
        <f t="shared" si="2"/>
        <v>0</v>
      </c>
      <c r="F5" s="2">
        <f t="shared" si="2"/>
        <v>0</v>
      </c>
      <c r="G5" s="2">
        <f t="shared" si="2"/>
        <v>0</v>
      </c>
      <c r="H5" s="2">
        <f t="shared" si="2"/>
        <v>0</v>
      </c>
      <c r="I5" s="2">
        <f t="shared" si="2"/>
        <v>0</v>
      </c>
      <c r="J5" s="2">
        <f t="shared" si="2"/>
        <v>0</v>
      </c>
      <c r="K5" s="2">
        <f t="shared" si="2"/>
        <v>0</v>
      </c>
      <c r="L5" s="2">
        <f t="shared" si="2"/>
        <v>0</v>
      </c>
      <c r="M5" s="2">
        <f t="shared" si="2"/>
        <v>0</v>
      </c>
      <c r="N5" s="2">
        <f t="shared" si="2"/>
        <v>0</v>
      </c>
      <c r="O5" s="2">
        <f t="shared" si="2"/>
        <v>0</v>
      </c>
      <c r="P5" s="2">
        <f t="shared" si="2"/>
        <v>0</v>
      </c>
      <c r="Q5" s="2">
        <f t="shared" si="2"/>
        <v>0</v>
      </c>
      <c r="R5" s="2">
        <f t="shared" si="2"/>
        <v>0</v>
      </c>
      <c r="S5" s="2">
        <f t="shared" si="2"/>
        <v>0</v>
      </c>
      <c r="T5" s="2">
        <f t="shared" si="2"/>
        <v>0</v>
      </c>
      <c r="U5" s="2">
        <f t="shared" si="2"/>
        <v>0</v>
      </c>
      <c r="V5" s="2">
        <f t="shared" si="2"/>
        <v>0</v>
      </c>
      <c r="W5" s="2">
        <f t="shared" si="2"/>
        <v>0</v>
      </c>
      <c r="X5" s="2">
        <f t="shared" si="2"/>
        <v>0</v>
      </c>
      <c r="Y5" s="2">
        <f t="shared" si="2"/>
        <v>0</v>
      </c>
      <c r="Z5" s="2">
        <f t="shared" si="2"/>
        <v>0</v>
      </c>
      <c r="AA5" s="2">
        <f t="shared" si="2"/>
        <v>0</v>
      </c>
      <c r="AB5" s="2">
        <f t="shared" si="2"/>
        <v>0</v>
      </c>
      <c r="AC5" s="2">
        <f t="shared" si="2"/>
        <v>0</v>
      </c>
      <c r="AD5" s="2">
        <f t="shared" si="2"/>
        <v>0</v>
      </c>
      <c r="AE5" s="2">
        <f t="shared" si="2"/>
        <v>0</v>
      </c>
      <c r="AF5" s="2">
        <f t="shared" si="2"/>
        <v>0</v>
      </c>
      <c r="AG5" s="2">
        <f t="shared" si="2"/>
        <v>0</v>
      </c>
      <c r="AH5" s="2">
        <f t="shared" si="2"/>
        <v>0</v>
      </c>
      <c r="AI5" s="2">
        <f t="shared" si="2"/>
        <v>0</v>
      </c>
      <c r="AJ5" s="2">
        <f t="shared" si="2"/>
        <v>0</v>
      </c>
      <c r="AK5" s="2">
        <f t="shared" si="2"/>
        <v>0</v>
      </c>
      <c r="AL5" s="2">
        <f t="shared" si="2"/>
        <v>0</v>
      </c>
      <c r="AM5" s="2"/>
      <c r="AN5" s="2"/>
      <c r="AO5" s="2"/>
      <c r="AP5" s="2"/>
      <c r="AQ5" s="2"/>
      <c r="AR5" s="2"/>
    </row>
    <row r="6" spans="1:62" x14ac:dyDescent="0.2">
      <c r="A6" s="1" t="s">
        <v>66</v>
      </c>
      <c r="B6" s="2">
        <f>AVERAGE($C$2:$AL$2)+2*STDEV($C$2:$AL$2)</f>
        <v>233.69136502916203</v>
      </c>
      <c r="C6" s="2">
        <f t="shared" ref="C6:AL6" si="3">AVERAGE($C$2:$AL$2)+2*STDEV($C$2:$AL$2)</f>
        <v>233.69136502916203</v>
      </c>
      <c r="D6" s="2">
        <f t="shared" si="3"/>
        <v>233.69136502916203</v>
      </c>
      <c r="E6" s="2">
        <f t="shared" si="3"/>
        <v>233.69136502916203</v>
      </c>
      <c r="F6" s="2">
        <f t="shared" si="3"/>
        <v>233.69136502916203</v>
      </c>
      <c r="G6" s="2">
        <f t="shared" si="3"/>
        <v>233.69136502916203</v>
      </c>
      <c r="H6" s="2">
        <f t="shared" si="3"/>
        <v>233.69136502916203</v>
      </c>
      <c r="I6" s="2">
        <f t="shared" si="3"/>
        <v>233.69136502916203</v>
      </c>
      <c r="J6" s="2">
        <f t="shared" si="3"/>
        <v>233.69136502916203</v>
      </c>
      <c r="K6" s="2">
        <f t="shared" si="3"/>
        <v>233.69136502916203</v>
      </c>
      <c r="L6" s="2">
        <f t="shared" si="3"/>
        <v>233.69136502916203</v>
      </c>
      <c r="M6" s="2">
        <f t="shared" si="3"/>
        <v>233.69136502916203</v>
      </c>
      <c r="N6" s="2">
        <f t="shared" si="3"/>
        <v>233.69136502916203</v>
      </c>
      <c r="O6" s="2">
        <f t="shared" si="3"/>
        <v>233.69136502916203</v>
      </c>
      <c r="P6" s="2">
        <f t="shared" si="3"/>
        <v>233.69136502916203</v>
      </c>
      <c r="Q6" s="2">
        <f t="shared" si="3"/>
        <v>233.69136502916203</v>
      </c>
      <c r="R6" s="2">
        <f t="shared" si="3"/>
        <v>233.69136502916203</v>
      </c>
      <c r="S6" s="2">
        <f t="shared" si="3"/>
        <v>233.69136502916203</v>
      </c>
      <c r="T6" s="2">
        <f t="shared" si="3"/>
        <v>233.69136502916203</v>
      </c>
      <c r="U6" s="2">
        <f t="shared" si="3"/>
        <v>233.69136502916203</v>
      </c>
      <c r="V6" s="2">
        <f t="shared" si="3"/>
        <v>233.69136502916203</v>
      </c>
      <c r="W6" s="2">
        <f t="shared" si="3"/>
        <v>233.69136502916203</v>
      </c>
      <c r="X6" s="2">
        <f t="shared" si="3"/>
        <v>233.69136502916203</v>
      </c>
      <c r="Y6" s="2">
        <f t="shared" si="3"/>
        <v>233.69136502916203</v>
      </c>
      <c r="Z6" s="2">
        <f t="shared" si="3"/>
        <v>233.69136502916203</v>
      </c>
      <c r="AA6" s="2">
        <f t="shared" si="3"/>
        <v>233.69136502916203</v>
      </c>
      <c r="AB6" s="2">
        <f t="shared" si="3"/>
        <v>233.69136502916203</v>
      </c>
      <c r="AC6" s="2">
        <f t="shared" si="3"/>
        <v>233.69136502916203</v>
      </c>
      <c r="AD6" s="2">
        <f t="shared" si="3"/>
        <v>233.69136502916203</v>
      </c>
      <c r="AE6" s="2">
        <f t="shared" si="3"/>
        <v>233.69136502916203</v>
      </c>
      <c r="AF6" s="2">
        <f t="shared" si="3"/>
        <v>233.69136502916203</v>
      </c>
      <c r="AG6" s="2">
        <f t="shared" si="3"/>
        <v>233.69136502916203</v>
      </c>
      <c r="AH6" s="2">
        <f t="shared" si="3"/>
        <v>233.69136502916203</v>
      </c>
      <c r="AI6" s="2">
        <f t="shared" si="3"/>
        <v>233.69136502916203</v>
      </c>
      <c r="AJ6" s="2">
        <f t="shared" si="3"/>
        <v>233.69136502916203</v>
      </c>
      <c r="AK6" s="2">
        <f t="shared" si="3"/>
        <v>233.69136502916203</v>
      </c>
      <c r="AL6" s="2">
        <f t="shared" si="3"/>
        <v>233.69136502916203</v>
      </c>
    </row>
    <row r="7" spans="1:62" x14ac:dyDescent="0.2">
      <c r="A7" s="1" t="s">
        <v>67</v>
      </c>
      <c r="B7" s="2">
        <f>MAX( AVERAGE($C$2:$AL$2)-2*STDEV($C$2:$AL$2), 0)</f>
        <v>44.808634970837971</v>
      </c>
      <c r="C7" s="2">
        <f t="shared" ref="C7:AL7" si="4">MAX( AVERAGE($C$2:$AL$2)-2*STDEV($C$2:$AL$2), 0)</f>
        <v>44.808634970837971</v>
      </c>
      <c r="D7" s="2">
        <f t="shared" si="4"/>
        <v>44.808634970837971</v>
      </c>
      <c r="E7" s="2">
        <f t="shared" si="4"/>
        <v>44.808634970837971</v>
      </c>
      <c r="F7" s="2">
        <f t="shared" si="4"/>
        <v>44.808634970837971</v>
      </c>
      <c r="G7" s="2">
        <f t="shared" si="4"/>
        <v>44.808634970837971</v>
      </c>
      <c r="H7" s="2">
        <f t="shared" si="4"/>
        <v>44.808634970837971</v>
      </c>
      <c r="I7" s="2">
        <f t="shared" si="4"/>
        <v>44.808634970837971</v>
      </c>
      <c r="J7" s="2">
        <f t="shared" si="4"/>
        <v>44.808634970837971</v>
      </c>
      <c r="K7" s="2">
        <f t="shared" si="4"/>
        <v>44.808634970837971</v>
      </c>
      <c r="L7" s="2">
        <f t="shared" si="4"/>
        <v>44.808634970837971</v>
      </c>
      <c r="M7" s="2">
        <f t="shared" si="4"/>
        <v>44.808634970837971</v>
      </c>
      <c r="N7" s="2">
        <f t="shared" si="4"/>
        <v>44.808634970837971</v>
      </c>
      <c r="O7" s="2">
        <f t="shared" si="4"/>
        <v>44.808634970837971</v>
      </c>
      <c r="P7" s="2">
        <f t="shared" si="4"/>
        <v>44.808634970837971</v>
      </c>
      <c r="Q7" s="2">
        <f t="shared" si="4"/>
        <v>44.808634970837971</v>
      </c>
      <c r="R7" s="2">
        <f t="shared" si="4"/>
        <v>44.808634970837971</v>
      </c>
      <c r="S7" s="2">
        <f t="shared" si="4"/>
        <v>44.808634970837971</v>
      </c>
      <c r="T7" s="2">
        <f t="shared" si="4"/>
        <v>44.808634970837971</v>
      </c>
      <c r="U7" s="2">
        <f t="shared" si="4"/>
        <v>44.808634970837971</v>
      </c>
      <c r="V7" s="2">
        <f t="shared" si="4"/>
        <v>44.808634970837971</v>
      </c>
      <c r="W7" s="2">
        <f t="shared" si="4"/>
        <v>44.808634970837971</v>
      </c>
      <c r="X7" s="2">
        <f t="shared" si="4"/>
        <v>44.808634970837971</v>
      </c>
      <c r="Y7" s="2">
        <f t="shared" si="4"/>
        <v>44.808634970837971</v>
      </c>
      <c r="Z7" s="2">
        <f t="shared" si="4"/>
        <v>44.808634970837971</v>
      </c>
      <c r="AA7" s="2">
        <f t="shared" si="4"/>
        <v>44.808634970837971</v>
      </c>
      <c r="AB7" s="2">
        <f t="shared" si="4"/>
        <v>44.808634970837971</v>
      </c>
      <c r="AC7" s="2">
        <f t="shared" si="4"/>
        <v>44.808634970837971</v>
      </c>
      <c r="AD7" s="2">
        <f t="shared" si="4"/>
        <v>44.808634970837971</v>
      </c>
      <c r="AE7" s="2">
        <f t="shared" si="4"/>
        <v>44.808634970837971</v>
      </c>
      <c r="AF7" s="2">
        <f t="shared" si="4"/>
        <v>44.808634970837971</v>
      </c>
      <c r="AG7" s="2">
        <f t="shared" si="4"/>
        <v>44.808634970837971</v>
      </c>
      <c r="AH7" s="2">
        <f t="shared" si="4"/>
        <v>44.808634970837971</v>
      </c>
      <c r="AI7" s="2">
        <f t="shared" si="4"/>
        <v>44.808634970837971</v>
      </c>
      <c r="AJ7" s="2">
        <f t="shared" si="4"/>
        <v>44.808634970837971</v>
      </c>
      <c r="AK7" s="2">
        <f t="shared" si="4"/>
        <v>44.808634970837971</v>
      </c>
      <c r="AL7" s="2">
        <f t="shared" si="4"/>
        <v>44.808634970837971</v>
      </c>
    </row>
    <row r="8" spans="1:62" x14ac:dyDescent="0.2">
      <c r="A8" s="1" t="s">
        <v>68</v>
      </c>
      <c r="B8" s="2">
        <f>AVERAGE($C$2:$AL$2)+STDEV($C$2:$AL$2)</f>
        <v>186.47068251458103</v>
      </c>
      <c r="C8" s="2">
        <f t="shared" ref="C8:AL8" si="5">AVERAGE($C$2:$AL$2)+STDEV($C$2:$AL$2)</f>
        <v>186.47068251458103</v>
      </c>
      <c r="D8" s="2">
        <f t="shared" si="5"/>
        <v>186.47068251458103</v>
      </c>
      <c r="E8" s="2">
        <f t="shared" si="5"/>
        <v>186.47068251458103</v>
      </c>
      <c r="F8" s="2">
        <f t="shared" si="5"/>
        <v>186.47068251458103</v>
      </c>
      <c r="G8" s="2">
        <f t="shared" si="5"/>
        <v>186.47068251458103</v>
      </c>
      <c r="H8" s="2">
        <f t="shared" si="5"/>
        <v>186.47068251458103</v>
      </c>
      <c r="I8" s="2">
        <f t="shared" si="5"/>
        <v>186.47068251458103</v>
      </c>
      <c r="J8" s="2">
        <f t="shared" si="5"/>
        <v>186.47068251458103</v>
      </c>
      <c r="K8" s="2">
        <f t="shared" si="5"/>
        <v>186.47068251458103</v>
      </c>
      <c r="L8" s="2">
        <f t="shared" si="5"/>
        <v>186.47068251458103</v>
      </c>
      <c r="M8" s="2">
        <f t="shared" si="5"/>
        <v>186.47068251458103</v>
      </c>
      <c r="N8" s="2">
        <f t="shared" si="5"/>
        <v>186.47068251458103</v>
      </c>
      <c r="O8" s="2">
        <f t="shared" si="5"/>
        <v>186.47068251458103</v>
      </c>
      <c r="P8" s="2">
        <f t="shared" si="5"/>
        <v>186.47068251458103</v>
      </c>
      <c r="Q8" s="2">
        <f t="shared" si="5"/>
        <v>186.47068251458103</v>
      </c>
      <c r="R8" s="2">
        <f t="shared" si="5"/>
        <v>186.47068251458103</v>
      </c>
      <c r="S8" s="2">
        <f t="shared" si="5"/>
        <v>186.47068251458103</v>
      </c>
      <c r="T8" s="2">
        <f t="shared" si="5"/>
        <v>186.47068251458103</v>
      </c>
      <c r="U8" s="2">
        <f t="shared" si="5"/>
        <v>186.47068251458103</v>
      </c>
      <c r="V8" s="2">
        <f t="shared" si="5"/>
        <v>186.47068251458103</v>
      </c>
      <c r="W8" s="2">
        <f t="shared" si="5"/>
        <v>186.47068251458103</v>
      </c>
      <c r="X8" s="2">
        <f t="shared" si="5"/>
        <v>186.47068251458103</v>
      </c>
      <c r="Y8" s="2">
        <f t="shared" si="5"/>
        <v>186.47068251458103</v>
      </c>
      <c r="Z8" s="2">
        <f t="shared" si="5"/>
        <v>186.47068251458103</v>
      </c>
      <c r="AA8" s="2">
        <f t="shared" si="5"/>
        <v>186.47068251458103</v>
      </c>
      <c r="AB8" s="2">
        <f t="shared" si="5"/>
        <v>186.47068251458103</v>
      </c>
      <c r="AC8" s="2">
        <f t="shared" si="5"/>
        <v>186.47068251458103</v>
      </c>
      <c r="AD8" s="2">
        <f t="shared" si="5"/>
        <v>186.47068251458103</v>
      </c>
      <c r="AE8" s="2">
        <f t="shared" si="5"/>
        <v>186.47068251458103</v>
      </c>
      <c r="AF8" s="2">
        <f t="shared" si="5"/>
        <v>186.47068251458103</v>
      </c>
      <c r="AG8" s="2">
        <f t="shared" si="5"/>
        <v>186.47068251458103</v>
      </c>
      <c r="AH8" s="2">
        <f t="shared" si="5"/>
        <v>186.47068251458103</v>
      </c>
      <c r="AI8" s="2">
        <f t="shared" si="5"/>
        <v>186.47068251458103</v>
      </c>
      <c r="AJ8" s="2">
        <f t="shared" si="5"/>
        <v>186.47068251458103</v>
      </c>
      <c r="AK8" s="2">
        <f t="shared" si="5"/>
        <v>186.47068251458103</v>
      </c>
      <c r="AL8" s="2">
        <f t="shared" si="5"/>
        <v>186.47068251458103</v>
      </c>
    </row>
    <row r="9" spans="1:62" x14ac:dyDescent="0.2">
      <c r="A9" s="1" t="s">
        <v>69</v>
      </c>
      <c r="B9" s="2">
        <f>MAX( AVERAGE($C$2:$AL$2)-STDEV($C$2:$AL$2), 0)</f>
        <v>92.029317485418986</v>
      </c>
      <c r="C9" s="2">
        <f t="shared" ref="C9:AL9" si="6">MAX( AVERAGE($C$2:$AL$2)-STDEV($C$2:$AL$2), 0)</f>
        <v>92.029317485418986</v>
      </c>
      <c r="D9" s="2">
        <f t="shared" si="6"/>
        <v>92.029317485418986</v>
      </c>
      <c r="E9" s="2">
        <f t="shared" si="6"/>
        <v>92.029317485418986</v>
      </c>
      <c r="F9" s="2">
        <f t="shared" si="6"/>
        <v>92.029317485418986</v>
      </c>
      <c r="G9" s="2">
        <f t="shared" si="6"/>
        <v>92.029317485418986</v>
      </c>
      <c r="H9" s="2">
        <f t="shared" si="6"/>
        <v>92.029317485418986</v>
      </c>
      <c r="I9" s="2">
        <f t="shared" si="6"/>
        <v>92.029317485418986</v>
      </c>
      <c r="J9" s="2">
        <f t="shared" si="6"/>
        <v>92.029317485418986</v>
      </c>
      <c r="K9" s="2">
        <f t="shared" si="6"/>
        <v>92.029317485418986</v>
      </c>
      <c r="L9" s="2">
        <f t="shared" si="6"/>
        <v>92.029317485418986</v>
      </c>
      <c r="M9" s="2">
        <f t="shared" si="6"/>
        <v>92.029317485418986</v>
      </c>
      <c r="N9" s="2">
        <f t="shared" si="6"/>
        <v>92.029317485418986</v>
      </c>
      <c r="O9" s="2">
        <f t="shared" si="6"/>
        <v>92.029317485418986</v>
      </c>
      <c r="P9" s="2">
        <f t="shared" si="6"/>
        <v>92.029317485418986</v>
      </c>
      <c r="Q9" s="2">
        <f t="shared" si="6"/>
        <v>92.029317485418986</v>
      </c>
      <c r="R9" s="2">
        <f t="shared" si="6"/>
        <v>92.029317485418986</v>
      </c>
      <c r="S9" s="2">
        <f t="shared" si="6"/>
        <v>92.029317485418986</v>
      </c>
      <c r="T9" s="2">
        <f t="shared" si="6"/>
        <v>92.029317485418986</v>
      </c>
      <c r="U9" s="2">
        <f t="shared" si="6"/>
        <v>92.029317485418986</v>
      </c>
      <c r="V9" s="2">
        <f t="shared" si="6"/>
        <v>92.029317485418986</v>
      </c>
      <c r="W9" s="2">
        <f t="shared" si="6"/>
        <v>92.029317485418986</v>
      </c>
      <c r="X9" s="2">
        <f t="shared" si="6"/>
        <v>92.029317485418986</v>
      </c>
      <c r="Y9" s="2">
        <f t="shared" si="6"/>
        <v>92.029317485418986</v>
      </c>
      <c r="Z9" s="2">
        <f t="shared" si="6"/>
        <v>92.029317485418986</v>
      </c>
      <c r="AA9" s="2">
        <f t="shared" si="6"/>
        <v>92.029317485418986</v>
      </c>
      <c r="AB9" s="2">
        <f t="shared" si="6"/>
        <v>92.029317485418986</v>
      </c>
      <c r="AC9" s="2">
        <f t="shared" si="6"/>
        <v>92.029317485418986</v>
      </c>
      <c r="AD9" s="2">
        <f t="shared" si="6"/>
        <v>92.029317485418986</v>
      </c>
      <c r="AE9" s="2">
        <f t="shared" si="6"/>
        <v>92.029317485418986</v>
      </c>
      <c r="AF9" s="2">
        <f t="shared" si="6"/>
        <v>92.029317485418986</v>
      </c>
      <c r="AG9" s="2">
        <f t="shared" si="6"/>
        <v>92.029317485418986</v>
      </c>
      <c r="AH9" s="2">
        <f t="shared" si="6"/>
        <v>92.029317485418986</v>
      </c>
      <c r="AI9" s="2">
        <f t="shared" si="6"/>
        <v>92.029317485418986</v>
      </c>
      <c r="AJ9" s="2">
        <f t="shared" si="6"/>
        <v>92.029317485418986</v>
      </c>
      <c r="AK9" s="2">
        <f t="shared" si="6"/>
        <v>92.029317485418986</v>
      </c>
      <c r="AL9" s="2">
        <f t="shared" si="6"/>
        <v>92.029317485418986</v>
      </c>
    </row>
    <row r="58" spans="1:36" x14ac:dyDescent="0.2">
      <c r="A58" s="1" t="s">
        <v>86</v>
      </c>
    </row>
    <row r="61" spans="1:36" x14ac:dyDescent="0.2">
      <c r="AJ61" s="1" t="s">
        <v>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"/>
  <sheetViews>
    <sheetView tabSelected="1" topLeftCell="R1" zoomScale="120" zoomScaleNormal="120" workbookViewId="0">
      <selection activeCell="Y13" sqref="Y13"/>
    </sheetView>
  </sheetViews>
  <sheetFormatPr defaultColWidth="9.125" defaultRowHeight="14.25" x14ac:dyDescent="0.2"/>
  <cols>
    <col min="1" max="1" width="15.375" style="1" customWidth="1"/>
    <col min="2" max="2" width="12.875" style="1" customWidth="1"/>
    <col min="3" max="3" width="9.625" style="1" bestFit="1" customWidth="1"/>
    <col min="4" max="16384" width="9.125" style="1"/>
  </cols>
  <sheetData>
    <row r="1" spans="1:62" s="8" customFormat="1" x14ac:dyDescent="0.2">
      <c r="A1" s="8" t="s">
        <v>65</v>
      </c>
      <c r="C1" s="9">
        <v>4</v>
      </c>
      <c r="D1" s="9">
        <v>6</v>
      </c>
      <c r="E1" s="9">
        <v>7</v>
      </c>
      <c r="F1" s="9">
        <v>5</v>
      </c>
      <c r="G1" s="9">
        <v>7</v>
      </c>
      <c r="H1" s="9">
        <v>3</v>
      </c>
      <c r="I1" s="9">
        <v>1</v>
      </c>
      <c r="J1" s="9">
        <v>4</v>
      </c>
      <c r="K1" s="9">
        <v>2</v>
      </c>
      <c r="L1" s="9">
        <v>4</v>
      </c>
      <c r="M1" s="9">
        <v>2</v>
      </c>
      <c r="N1" s="9">
        <v>3</v>
      </c>
      <c r="O1" s="10">
        <v>4</v>
      </c>
      <c r="P1" s="10">
        <v>5</v>
      </c>
      <c r="Q1" s="10">
        <v>3</v>
      </c>
      <c r="R1" s="10">
        <v>1</v>
      </c>
      <c r="S1" s="10">
        <v>4</v>
      </c>
      <c r="T1" s="10">
        <v>6</v>
      </c>
      <c r="U1" s="10">
        <v>2</v>
      </c>
      <c r="V1" s="10">
        <v>2</v>
      </c>
      <c r="W1" s="10">
        <v>3</v>
      </c>
      <c r="X1" s="10">
        <v>3</v>
      </c>
      <c r="Y1" s="10">
        <v>3</v>
      </c>
      <c r="Z1" s="10">
        <v>2</v>
      </c>
      <c r="AA1" s="10">
        <v>4</v>
      </c>
      <c r="AB1" s="10">
        <v>1</v>
      </c>
      <c r="AC1" s="10">
        <v>0</v>
      </c>
      <c r="AD1" s="10">
        <v>2</v>
      </c>
      <c r="AE1" s="10">
        <v>0</v>
      </c>
      <c r="AF1" s="10">
        <v>1</v>
      </c>
      <c r="AG1" s="10">
        <v>2</v>
      </c>
      <c r="AH1" s="10">
        <v>1</v>
      </c>
      <c r="AI1" s="10">
        <v>3</v>
      </c>
      <c r="AJ1" s="10">
        <v>0</v>
      </c>
      <c r="AK1" s="10">
        <v>0</v>
      </c>
      <c r="AL1" s="10">
        <v>4</v>
      </c>
    </row>
    <row r="2" spans="1:62" s="8" customFormat="1" x14ac:dyDescent="0.2">
      <c r="A2" s="8" t="s">
        <v>70</v>
      </c>
      <c r="C2" s="9">
        <v>147</v>
      </c>
      <c r="D2" s="9">
        <v>461</v>
      </c>
      <c r="E2" s="9">
        <v>305</v>
      </c>
      <c r="F2" s="9">
        <v>159</v>
      </c>
      <c r="G2" s="9">
        <v>314</v>
      </c>
      <c r="H2" s="9">
        <v>133</v>
      </c>
      <c r="I2" s="9">
        <v>160</v>
      </c>
      <c r="J2" s="9">
        <v>165</v>
      </c>
      <c r="K2" s="9">
        <v>97</v>
      </c>
      <c r="L2" s="9">
        <v>96</v>
      </c>
      <c r="M2" s="9">
        <v>80</v>
      </c>
      <c r="N2" s="9">
        <v>134</v>
      </c>
      <c r="O2" s="10">
        <v>132</v>
      </c>
      <c r="P2" s="10">
        <v>132</v>
      </c>
      <c r="Q2" s="10">
        <v>91</v>
      </c>
      <c r="R2" s="10">
        <v>130</v>
      </c>
      <c r="S2" s="10">
        <v>200</v>
      </c>
      <c r="T2" s="10">
        <v>103</v>
      </c>
      <c r="U2" s="10">
        <v>76</v>
      </c>
      <c r="V2" s="10">
        <v>83</v>
      </c>
      <c r="W2" s="10">
        <v>140</v>
      </c>
      <c r="X2" s="10">
        <v>127</v>
      </c>
      <c r="Y2" s="10">
        <v>162</v>
      </c>
      <c r="Z2" s="10">
        <v>129</v>
      </c>
      <c r="AA2" s="9">
        <v>264</v>
      </c>
      <c r="AB2" s="9">
        <v>168</v>
      </c>
      <c r="AC2" s="9">
        <v>102</v>
      </c>
      <c r="AD2" s="9">
        <v>175</v>
      </c>
      <c r="AE2" s="9">
        <v>96</v>
      </c>
      <c r="AF2" s="9">
        <v>82</v>
      </c>
      <c r="AG2" s="9">
        <v>170</v>
      </c>
      <c r="AH2" s="9">
        <v>135</v>
      </c>
      <c r="AI2" s="9">
        <v>210</v>
      </c>
      <c r="AJ2" s="9">
        <v>117</v>
      </c>
      <c r="AK2" s="9">
        <v>87</v>
      </c>
      <c r="AL2" s="9">
        <v>181</v>
      </c>
    </row>
    <row r="4" spans="1:62" s="6" customFormat="1" x14ac:dyDescent="0.2">
      <c r="A4" s="5" t="s">
        <v>36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7" t="s">
        <v>32</v>
      </c>
      <c r="L4" s="7" t="s">
        <v>33</v>
      </c>
      <c r="M4" s="7" t="s">
        <v>34</v>
      </c>
      <c r="N4" s="7" t="s">
        <v>35</v>
      </c>
      <c r="O4" s="7" t="s">
        <v>38</v>
      </c>
      <c r="P4" s="7" t="s">
        <v>39</v>
      </c>
      <c r="Q4" s="7" t="s">
        <v>40</v>
      </c>
      <c r="R4" s="7" t="s">
        <v>41</v>
      </c>
      <c r="S4" s="7" t="s">
        <v>42</v>
      </c>
      <c r="T4" s="7" t="s">
        <v>43</v>
      </c>
      <c r="U4" s="7" t="s">
        <v>46</v>
      </c>
      <c r="V4" s="7" t="s">
        <v>47</v>
      </c>
      <c r="W4" s="7" t="s">
        <v>48</v>
      </c>
      <c r="X4" s="7" t="s">
        <v>49</v>
      </c>
      <c r="Y4" s="7" t="s">
        <v>50</v>
      </c>
      <c r="Z4" s="7" t="s">
        <v>51</v>
      </c>
      <c r="AA4" s="7" t="s">
        <v>52</v>
      </c>
      <c r="AB4" s="7" t="s">
        <v>53</v>
      </c>
      <c r="AC4" s="7" t="s">
        <v>54</v>
      </c>
      <c r="AD4" s="7" t="s">
        <v>27</v>
      </c>
      <c r="AE4" s="7" t="s">
        <v>28</v>
      </c>
      <c r="AF4" s="7" t="s">
        <v>29</v>
      </c>
      <c r="AG4" s="7" t="s">
        <v>30</v>
      </c>
      <c r="AH4" s="7" t="s">
        <v>31</v>
      </c>
      <c r="AI4" s="7" t="s">
        <v>32</v>
      </c>
      <c r="AJ4" s="7" t="s">
        <v>33</v>
      </c>
      <c r="AK4" s="7" t="s">
        <v>34</v>
      </c>
      <c r="AL4" s="7" t="s">
        <v>35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46</v>
      </c>
      <c r="AT4" s="7" t="s">
        <v>47</v>
      </c>
      <c r="AU4" s="7" t="s">
        <v>48</v>
      </c>
      <c r="AV4" s="7" t="s">
        <v>49</v>
      </c>
      <c r="AW4" s="7" t="s">
        <v>50</v>
      </c>
      <c r="AX4" s="7" t="s">
        <v>51</v>
      </c>
      <c r="AY4" s="7" t="s">
        <v>52</v>
      </c>
      <c r="AZ4" s="7" t="s">
        <v>53</v>
      </c>
      <c r="BA4" s="7" t="s">
        <v>54</v>
      </c>
      <c r="BB4" s="7" t="s">
        <v>55</v>
      </c>
      <c r="BC4" s="7" t="s">
        <v>56</v>
      </c>
      <c r="BD4" s="7" t="s">
        <v>57</v>
      </c>
      <c r="BE4" s="7" t="s">
        <v>58</v>
      </c>
      <c r="BF4" s="7" t="s">
        <v>59</v>
      </c>
      <c r="BG4" s="7" t="s">
        <v>60</v>
      </c>
      <c r="BH4" s="7" t="s">
        <v>61</v>
      </c>
      <c r="BI4" s="7" t="s">
        <v>62</v>
      </c>
      <c r="BJ4" s="7" t="s">
        <v>63</v>
      </c>
    </row>
    <row r="5" spans="1:62" x14ac:dyDescent="0.2">
      <c r="A5" s="1" t="s">
        <v>64</v>
      </c>
      <c r="C5" s="18">
        <f>C1/C2</f>
        <v>2.7210884353741496E-2</v>
      </c>
      <c r="D5" s="4">
        <f t="shared" ref="D5:AL5" si="0">D1/D2</f>
        <v>1.3015184381778741E-2</v>
      </c>
      <c r="E5" s="4">
        <f t="shared" si="0"/>
        <v>2.2950819672131147E-2</v>
      </c>
      <c r="F5" s="4">
        <f t="shared" si="0"/>
        <v>3.1446540880503145E-2</v>
      </c>
      <c r="G5" s="4">
        <f t="shared" si="0"/>
        <v>2.2292993630573247E-2</v>
      </c>
      <c r="H5" s="4">
        <f t="shared" si="0"/>
        <v>2.2556390977443608E-2</v>
      </c>
      <c r="I5" s="4">
        <f t="shared" si="0"/>
        <v>6.2500000000000003E-3</v>
      </c>
      <c r="J5" s="4">
        <f t="shared" si="0"/>
        <v>2.4242424242424242E-2</v>
      </c>
      <c r="K5" s="4">
        <f t="shared" si="0"/>
        <v>2.0618556701030927E-2</v>
      </c>
      <c r="L5" s="4">
        <f t="shared" si="0"/>
        <v>4.1666666666666664E-2</v>
      </c>
      <c r="M5" s="4">
        <f t="shared" si="0"/>
        <v>2.5000000000000001E-2</v>
      </c>
      <c r="N5" s="4">
        <f t="shared" si="0"/>
        <v>2.2388059701492536E-2</v>
      </c>
      <c r="O5" s="4">
        <f t="shared" si="0"/>
        <v>3.0303030303030304E-2</v>
      </c>
      <c r="P5" s="4">
        <f t="shared" si="0"/>
        <v>3.787878787878788E-2</v>
      </c>
      <c r="Q5" s="4">
        <f t="shared" si="0"/>
        <v>3.2967032967032968E-2</v>
      </c>
      <c r="R5" s="4">
        <f t="shared" si="0"/>
        <v>7.6923076923076927E-3</v>
      </c>
      <c r="S5" s="4">
        <f t="shared" si="0"/>
        <v>0.02</v>
      </c>
      <c r="T5" s="18">
        <f t="shared" si="0"/>
        <v>5.8252427184466021E-2</v>
      </c>
      <c r="U5" s="4">
        <f t="shared" si="0"/>
        <v>2.6315789473684209E-2</v>
      </c>
      <c r="V5" s="4">
        <f t="shared" si="0"/>
        <v>2.4096385542168676E-2</v>
      </c>
      <c r="W5" s="4">
        <f t="shared" si="0"/>
        <v>2.1428571428571429E-2</v>
      </c>
      <c r="X5" s="4">
        <f t="shared" si="0"/>
        <v>2.3622047244094488E-2</v>
      </c>
      <c r="Y5" s="4">
        <f t="shared" si="0"/>
        <v>1.8518518518518517E-2</v>
      </c>
      <c r="Z5" s="19">
        <f t="shared" si="0"/>
        <v>1.5503875968992248E-2</v>
      </c>
      <c r="AA5" s="4">
        <f t="shared" si="0"/>
        <v>1.5151515151515152E-2</v>
      </c>
      <c r="AB5" s="18">
        <f t="shared" si="0"/>
        <v>5.9523809523809521E-3</v>
      </c>
      <c r="AC5" s="4">
        <f t="shared" si="0"/>
        <v>0</v>
      </c>
      <c r="AD5" s="4">
        <f t="shared" si="0"/>
        <v>1.1428571428571429E-2</v>
      </c>
      <c r="AE5" s="4">
        <f t="shared" si="0"/>
        <v>0</v>
      </c>
      <c r="AF5" s="4">
        <f t="shared" si="0"/>
        <v>1.2195121951219513E-2</v>
      </c>
      <c r="AG5" s="4">
        <f t="shared" si="0"/>
        <v>1.1764705882352941E-2</v>
      </c>
      <c r="AH5" s="4">
        <f t="shared" si="0"/>
        <v>7.4074074074074077E-3</v>
      </c>
      <c r="AI5" s="4">
        <f t="shared" si="0"/>
        <v>1.4285714285714285E-2</v>
      </c>
      <c r="AJ5" s="4">
        <f t="shared" si="0"/>
        <v>0</v>
      </c>
      <c r="AK5" s="4">
        <f t="shared" si="0"/>
        <v>0</v>
      </c>
      <c r="AL5" s="18">
        <f t="shared" si="0"/>
        <v>2.2099447513812154E-2</v>
      </c>
    </row>
    <row r="6" spans="1:62" x14ac:dyDescent="0.2">
      <c r="A6" s="1" t="s">
        <v>37</v>
      </c>
      <c r="B6" s="3">
        <f>AVERAGE($C$5:$AL$5)</f>
        <v>1.9347282221733722E-2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"/>
      <c r="AP6" s="2"/>
      <c r="AQ6" s="2"/>
      <c r="AR6" s="2"/>
    </row>
    <row r="7" spans="1:62" x14ac:dyDescent="0.2">
      <c r="A7" s="1" t="s">
        <v>44</v>
      </c>
      <c r="B7" s="3">
        <f>AVERAGE($C$5:$AL$5)+3*STDEV($C$5:$AL$5)</f>
        <v>5.6838396843893267E-2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2"/>
      <c r="AP7" s="2"/>
      <c r="AQ7" s="2"/>
      <c r="AR7" s="2"/>
    </row>
    <row r="8" spans="1:62" x14ac:dyDescent="0.2">
      <c r="A8" s="1" t="s">
        <v>45</v>
      </c>
      <c r="B8" s="3">
        <f>MAX( AVERAGE($C$5:$AL$5)-3*STDEV($C$5:$AL$5), 0)</f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  <c r="AN8" s="2"/>
      <c r="AO8" s="2"/>
      <c r="AP8" s="2"/>
      <c r="AQ8" s="2"/>
      <c r="AR8" s="2"/>
    </row>
    <row r="9" spans="1:62" x14ac:dyDescent="0.2">
      <c r="A9" s="1" t="s">
        <v>66</v>
      </c>
      <c r="B9" s="3">
        <f>AVERAGE($C$5:$AL$5)+2*STDEV($C$5:$AL$5)</f>
        <v>4.4341358636506747E-2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62" x14ac:dyDescent="0.2">
      <c r="A10" s="1" t="s">
        <v>67</v>
      </c>
      <c r="B10" s="3">
        <f>MAX( AVERAGE($C$5:$AL$5)-2*STDEV($C$5:$AL$5), 0)</f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62" x14ac:dyDescent="0.2">
      <c r="A11" s="1" t="s">
        <v>68</v>
      </c>
      <c r="B11" s="3">
        <f>AVERAGE($C$5:$AL$5)+STDEV($C$5:$AL$5)</f>
        <v>3.1844320429120235E-2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62" x14ac:dyDescent="0.2">
      <c r="A12" s="1" t="s">
        <v>69</v>
      </c>
      <c r="B12" s="3">
        <f>MAX( AVERAGE($C$5:$AL$5)-STDEV($C$5:$AL$5), 0)</f>
        <v>6.8502440143472076E-3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"/>
  <sheetViews>
    <sheetView zoomScaleNormal="100" workbookViewId="0">
      <selection activeCell="N20" sqref="N20"/>
    </sheetView>
  </sheetViews>
  <sheetFormatPr defaultColWidth="9.125" defaultRowHeight="14.25" x14ac:dyDescent="0.2"/>
  <cols>
    <col min="1" max="1" width="15.375" style="1" customWidth="1"/>
    <col min="2" max="2" width="12.875" style="1" customWidth="1"/>
    <col min="3" max="3" width="9.625" style="1" bestFit="1" customWidth="1"/>
    <col min="4" max="16384" width="9.125" style="1"/>
  </cols>
  <sheetData>
    <row r="1" spans="1:62" s="8" customFormat="1" x14ac:dyDescent="0.2">
      <c r="A1" s="8" t="s">
        <v>65</v>
      </c>
      <c r="C1" s="9">
        <v>4</v>
      </c>
      <c r="D1" s="9">
        <v>6</v>
      </c>
      <c r="E1" s="9">
        <v>7</v>
      </c>
      <c r="F1" s="9">
        <v>5</v>
      </c>
      <c r="G1" s="9">
        <v>7</v>
      </c>
      <c r="H1" s="9">
        <v>3</v>
      </c>
      <c r="I1" s="9">
        <v>1</v>
      </c>
      <c r="J1" s="9">
        <v>4</v>
      </c>
      <c r="K1" s="9">
        <v>2</v>
      </c>
      <c r="L1" s="9">
        <v>4</v>
      </c>
      <c r="M1" s="9">
        <v>2</v>
      </c>
      <c r="N1" s="9">
        <v>3</v>
      </c>
      <c r="O1" s="10">
        <v>4</v>
      </c>
      <c r="P1" s="10">
        <v>5</v>
      </c>
      <c r="Q1" s="10">
        <v>3</v>
      </c>
      <c r="R1" s="10">
        <v>1</v>
      </c>
      <c r="S1" s="10">
        <v>4</v>
      </c>
      <c r="T1" s="10">
        <v>6</v>
      </c>
      <c r="U1" s="10">
        <v>2</v>
      </c>
      <c r="V1" s="10">
        <v>2</v>
      </c>
      <c r="W1" s="10">
        <v>3</v>
      </c>
      <c r="X1" s="10">
        <v>3</v>
      </c>
      <c r="Y1" s="10">
        <v>3</v>
      </c>
      <c r="Z1" s="10">
        <v>2</v>
      </c>
      <c r="AA1" s="10">
        <v>4</v>
      </c>
      <c r="AB1" s="10">
        <v>1</v>
      </c>
      <c r="AC1" s="10">
        <v>0</v>
      </c>
      <c r="AD1" s="10">
        <v>2</v>
      </c>
      <c r="AE1" s="10">
        <v>0</v>
      </c>
      <c r="AF1" s="10">
        <v>1</v>
      </c>
      <c r="AG1" s="10">
        <v>2</v>
      </c>
      <c r="AH1" s="10">
        <v>1</v>
      </c>
      <c r="AI1" s="10">
        <v>3</v>
      </c>
      <c r="AJ1" s="10">
        <v>0</v>
      </c>
      <c r="AK1" s="10">
        <v>0</v>
      </c>
      <c r="AL1" s="10">
        <v>4</v>
      </c>
    </row>
    <row r="2" spans="1:62" s="8" customFormat="1" x14ac:dyDescent="0.2">
      <c r="A2" s="8" t="s">
        <v>70</v>
      </c>
      <c r="C2" s="9">
        <v>147</v>
      </c>
      <c r="D2" s="9">
        <v>461</v>
      </c>
      <c r="E2" s="9">
        <v>305</v>
      </c>
      <c r="F2" s="9">
        <v>159</v>
      </c>
      <c r="G2" s="9">
        <v>314</v>
      </c>
      <c r="H2" s="9">
        <v>133</v>
      </c>
      <c r="I2" s="9">
        <v>160</v>
      </c>
      <c r="J2" s="9">
        <v>165</v>
      </c>
      <c r="K2" s="9">
        <v>97</v>
      </c>
      <c r="L2" s="9">
        <v>96</v>
      </c>
      <c r="M2" s="9">
        <v>80</v>
      </c>
      <c r="N2" s="9">
        <v>134</v>
      </c>
      <c r="O2" s="10">
        <v>132</v>
      </c>
      <c r="P2" s="10">
        <v>132</v>
      </c>
      <c r="Q2" s="10">
        <v>91</v>
      </c>
      <c r="R2" s="10">
        <v>130</v>
      </c>
      <c r="S2" s="10">
        <v>200</v>
      </c>
      <c r="T2" s="10">
        <v>103</v>
      </c>
      <c r="U2" s="10">
        <v>76</v>
      </c>
      <c r="V2" s="10">
        <v>83</v>
      </c>
      <c r="W2" s="10">
        <v>140</v>
      </c>
      <c r="X2" s="10">
        <v>127</v>
      </c>
      <c r="Y2" s="10">
        <v>162</v>
      </c>
      <c r="Z2" s="10">
        <v>129</v>
      </c>
      <c r="AA2" s="9">
        <v>264</v>
      </c>
      <c r="AB2" s="9">
        <v>168</v>
      </c>
      <c r="AC2" s="9">
        <v>102</v>
      </c>
      <c r="AD2" s="9">
        <v>175</v>
      </c>
      <c r="AE2" s="9">
        <v>96</v>
      </c>
      <c r="AF2" s="9">
        <v>82</v>
      </c>
      <c r="AG2" s="9">
        <v>170</v>
      </c>
      <c r="AH2" s="9">
        <v>135</v>
      </c>
      <c r="AI2" s="9">
        <v>210</v>
      </c>
      <c r="AJ2" s="9">
        <v>117</v>
      </c>
      <c r="AK2" s="9">
        <v>87</v>
      </c>
      <c r="AL2" s="9">
        <v>181</v>
      </c>
    </row>
    <row r="4" spans="1:62" s="6" customFormat="1" x14ac:dyDescent="0.2">
      <c r="A4" s="5" t="s">
        <v>36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 t="s">
        <v>18</v>
      </c>
      <c r="V4" s="7" t="s">
        <v>19</v>
      </c>
      <c r="W4" s="7" t="s">
        <v>20</v>
      </c>
      <c r="X4" s="7" t="s">
        <v>21</v>
      </c>
      <c r="Y4" s="7" t="s">
        <v>22</v>
      </c>
      <c r="Z4" s="7" t="s">
        <v>23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28</v>
      </c>
      <c r="AF4" s="7" t="s">
        <v>29</v>
      </c>
      <c r="AG4" s="7" t="s">
        <v>30</v>
      </c>
      <c r="AH4" s="7" t="s">
        <v>31</v>
      </c>
      <c r="AI4" s="7" t="s">
        <v>32</v>
      </c>
      <c r="AJ4" s="7" t="s">
        <v>33</v>
      </c>
      <c r="AK4" s="7" t="s">
        <v>34</v>
      </c>
      <c r="AL4" s="7" t="s">
        <v>35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46</v>
      </c>
      <c r="AT4" s="7" t="s">
        <v>47</v>
      </c>
      <c r="AU4" s="7" t="s">
        <v>48</v>
      </c>
      <c r="AV4" s="7" t="s">
        <v>49</v>
      </c>
      <c r="AW4" s="7" t="s">
        <v>50</v>
      </c>
      <c r="AX4" s="7" t="s">
        <v>51</v>
      </c>
      <c r="AY4" s="7" t="s">
        <v>52</v>
      </c>
      <c r="AZ4" s="7" t="s">
        <v>53</v>
      </c>
      <c r="BA4" s="7" t="s">
        <v>54</v>
      </c>
      <c r="BB4" s="7" t="s">
        <v>55</v>
      </c>
      <c r="BC4" s="7" t="s">
        <v>56</v>
      </c>
      <c r="BD4" s="7" t="s">
        <v>57</v>
      </c>
      <c r="BE4" s="7" t="s">
        <v>58</v>
      </c>
      <c r="BF4" s="7" t="s">
        <v>59</v>
      </c>
      <c r="BG4" s="7" t="s">
        <v>60</v>
      </c>
      <c r="BH4" s="7" t="s">
        <v>61</v>
      </c>
      <c r="BI4" s="7" t="s">
        <v>62</v>
      </c>
      <c r="BJ4" s="7" t="s">
        <v>63</v>
      </c>
    </row>
    <row r="5" spans="1:62" x14ac:dyDescent="0.2">
      <c r="A5" s="1" t="s">
        <v>64</v>
      </c>
      <c r="C5" s="4">
        <f>C1/C2</f>
        <v>2.7210884353741496E-2</v>
      </c>
      <c r="D5" s="4">
        <f t="shared" ref="D5:AL5" si="0">D1/D2</f>
        <v>1.3015184381778741E-2</v>
      </c>
      <c r="E5" s="4">
        <f t="shared" si="0"/>
        <v>2.2950819672131147E-2</v>
      </c>
      <c r="F5" s="4">
        <f t="shared" si="0"/>
        <v>3.1446540880503145E-2</v>
      </c>
      <c r="G5" s="4">
        <f t="shared" si="0"/>
        <v>2.2292993630573247E-2</v>
      </c>
      <c r="H5" s="4">
        <f t="shared" si="0"/>
        <v>2.2556390977443608E-2</v>
      </c>
      <c r="I5" s="4">
        <f t="shared" si="0"/>
        <v>6.2500000000000003E-3</v>
      </c>
      <c r="J5" s="4">
        <f t="shared" si="0"/>
        <v>2.4242424242424242E-2</v>
      </c>
      <c r="K5" s="4">
        <f t="shared" si="0"/>
        <v>2.0618556701030927E-2</v>
      </c>
      <c r="L5" s="4">
        <f t="shared" si="0"/>
        <v>4.1666666666666664E-2</v>
      </c>
      <c r="M5" s="4">
        <f t="shared" si="0"/>
        <v>2.5000000000000001E-2</v>
      </c>
      <c r="N5" s="4">
        <f t="shared" si="0"/>
        <v>2.2388059701492536E-2</v>
      </c>
      <c r="O5" s="4">
        <f t="shared" si="0"/>
        <v>3.0303030303030304E-2</v>
      </c>
      <c r="P5" s="4">
        <f t="shared" si="0"/>
        <v>3.787878787878788E-2</v>
      </c>
      <c r="Q5" s="4">
        <f t="shared" si="0"/>
        <v>3.2967032967032968E-2</v>
      </c>
      <c r="R5" s="4">
        <f t="shared" si="0"/>
        <v>7.6923076923076927E-3</v>
      </c>
      <c r="S5" s="4">
        <f t="shared" si="0"/>
        <v>0.02</v>
      </c>
      <c r="T5" s="4">
        <f t="shared" si="0"/>
        <v>5.8252427184466021E-2</v>
      </c>
      <c r="U5" s="4">
        <f t="shared" si="0"/>
        <v>2.6315789473684209E-2</v>
      </c>
      <c r="V5" s="4">
        <f t="shared" si="0"/>
        <v>2.4096385542168676E-2</v>
      </c>
      <c r="W5" s="4">
        <f t="shared" si="0"/>
        <v>2.1428571428571429E-2</v>
      </c>
      <c r="X5" s="4">
        <f t="shared" si="0"/>
        <v>2.3622047244094488E-2</v>
      </c>
      <c r="Y5" s="4">
        <f t="shared" si="0"/>
        <v>1.8518518518518517E-2</v>
      </c>
      <c r="Z5" s="4">
        <f t="shared" si="0"/>
        <v>1.5503875968992248E-2</v>
      </c>
      <c r="AA5" s="4">
        <f t="shared" si="0"/>
        <v>1.5151515151515152E-2</v>
      </c>
      <c r="AB5" s="4">
        <f t="shared" si="0"/>
        <v>5.9523809523809521E-3</v>
      </c>
      <c r="AC5" s="4">
        <f t="shared" si="0"/>
        <v>0</v>
      </c>
      <c r="AD5" s="4">
        <f t="shared" si="0"/>
        <v>1.1428571428571429E-2</v>
      </c>
      <c r="AE5" s="4">
        <f t="shared" si="0"/>
        <v>0</v>
      </c>
      <c r="AF5" s="4">
        <f t="shared" si="0"/>
        <v>1.2195121951219513E-2</v>
      </c>
      <c r="AG5" s="4">
        <f t="shared" si="0"/>
        <v>1.1764705882352941E-2</v>
      </c>
      <c r="AH5" s="4">
        <f t="shared" si="0"/>
        <v>7.4074074074074077E-3</v>
      </c>
      <c r="AI5" s="4">
        <f t="shared" si="0"/>
        <v>1.4285714285714285E-2</v>
      </c>
      <c r="AJ5" s="4">
        <f t="shared" si="0"/>
        <v>0</v>
      </c>
      <c r="AK5" s="4">
        <f t="shared" si="0"/>
        <v>0</v>
      </c>
      <c r="AL5" s="4">
        <f t="shared" si="0"/>
        <v>2.2099447513812154E-2</v>
      </c>
    </row>
    <row r="6" spans="1:62" x14ac:dyDescent="0.2">
      <c r="A6" s="1" t="s">
        <v>37</v>
      </c>
      <c r="B6" s="3">
        <f>AVERAGE($C$5:$AL$5)</f>
        <v>1.9347282221733722E-2</v>
      </c>
      <c r="C6" s="3">
        <f>AVERAGE($C$5:$S$5)</f>
        <v>2.4028216473467333E-2</v>
      </c>
      <c r="D6" s="3">
        <f t="shared" ref="D6:U6" si="1">AVERAGE($C$5:$S$5)</f>
        <v>2.4028216473467333E-2</v>
      </c>
      <c r="E6" s="3">
        <f t="shared" si="1"/>
        <v>2.4028216473467333E-2</v>
      </c>
      <c r="F6" s="3">
        <f t="shared" si="1"/>
        <v>2.4028216473467333E-2</v>
      </c>
      <c r="G6" s="3">
        <f t="shared" si="1"/>
        <v>2.4028216473467333E-2</v>
      </c>
      <c r="H6" s="3">
        <f t="shared" si="1"/>
        <v>2.4028216473467333E-2</v>
      </c>
      <c r="I6" s="3">
        <f t="shared" si="1"/>
        <v>2.4028216473467333E-2</v>
      </c>
      <c r="J6" s="3">
        <f t="shared" si="1"/>
        <v>2.4028216473467333E-2</v>
      </c>
      <c r="K6" s="3">
        <f t="shared" si="1"/>
        <v>2.4028216473467333E-2</v>
      </c>
      <c r="L6" s="3">
        <f t="shared" si="1"/>
        <v>2.4028216473467333E-2</v>
      </c>
      <c r="M6" s="3">
        <f t="shared" si="1"/>
        <v>2.4028216473467333E-2</v>
      </c>
      <c r="N6" s="3">
        <f t="shared" si="1"/>
        <v>2.4028216473467333E-2</v>
      </c>
      <c r="O6" s="3">
        <f t="shared" si="1"/>
        <v>2.4028216473467333E-2</v>
      </c>
      <c r="P6" s="3">
        <f t="shared" si="1"/>
        <v>2.4028216473467333E-2</v>
      </c>
      <c r="Q6" s="3">
        <f t="shared" si="1"/>
        <v>2.4028216473467333E-2</v>
      </c>
      <c r="R6" s="3">
        <f t="shared" si="1"/>
        <v>2.4028216473467333E-2</v>
      </c>
      <c r="S6" s="3">
        <f t="shared" si="1"/>
        <v>2.4028216473467333E-2</v>
      </c>
      <c r="T6" s="3">
        <f t="shared" si="1"/>
        <v>2.4028216473467333E-2</v>
      </c>
      <c r="U6" s="3">
        <f t="shared" si="1"/>
        <v>2.4028216473467333E-2</v>
      </c>
      <c r="V6" s="3"/>
      <c r="W6" s="3"/>
      <c r="X6" s="3"/>
      <c r="Y6" s="3"/>
      <c r="Z6" s="3"/>
      <c r="AA6" s="3"/>
      <c r="AB6" s="3">
        <f>AVERAGE($AB$5:$AK$5)</f>
        <v>6.3033901907646531E-3</v>
      </c>
      <c r="AC6" s="3">
        <f t="shared" ref="AC6:AL6" si="2">AVERAGE($AB$5:$AK$5)</f>
        <v>6.3033901907646531E-3</v>
      </c>
      <c r="AD6" s="3">
        <f t="shared" si="2"/>
        <v>6.3033901907646531E-3</v>
      </c>
      <c r="AE6" s="3">
        <f t="shared" si="2"/>
        <v>6.3033901907646531E-3</v>
      </c>
      <c r="AF6" s="3">
        <f t="shared" si="2"/>
        <v>6.3033901907646531E-3</v>
      </c>
      <c r="AG6" s="3">
        <f t="shared" si="2"/>
        <v>6.3033901907646531E-3</v>
      </c>
      <c r="AH6" s="3">
        <f t="shared" si="2"/>
        <v>6.3033901907646531E-3</v>
      </c>
      <c r="AI6" s="3">
        <f t="shared" si="2"/>
        <v>6.3033901907646531E-3</v>
      </c>
      <c r="AJ6" s="3">
        <f t="shared" si="2"/>
        <v>6.3033901907646531E-3</v>
      </c>
      <c r="AK6" s="3">
        <f t="shared" si="2"/>
        <v>6.3033901907646531E-3</v>
      </c>
      <c r="AL6" s="3">
        <f t="shared" si="2"/>
        <v>6.3033901907646531E-3</v>
      </c>
      <c r="AM6" s="3"/>
      <c r="AN6" s="3"/>
      <c r="AO6" s="2"/>
      <c r="AP6" s="2"/>
      <c r="AQ6" s="2"/>
      <c r="AR6" s="2"/>
    </row>
    <row r="7" spans="1:62" x14ac:dyDescent="0.2">
      <c r="A7" s="1" t="s">
        <v>44</v>
      </c>
      <c r="B7" s="3">
        <f>AVERAGE($C$5:$AL$5)+3*STDEV($C$5:$AL$5)</f>
        <v>5.6838396843893267E-2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2"/>
      <c r="AP7" s="2"/>
      <c r="AQ7" s="2"/>
      <c r="AR7" s="2"/>
    </row>
    <row r="8" spans="1:62" x14ac:dyDescent="0.2">
      <c r="A8" s="1" t="s">
        <v>45</v>
      </c>
      <c r="B8" s="3">
        <f>MAX( AVERAGE($C$5:$AL$5)-3*STDEV($C$5:$AL$5), 0)</f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2"/>
      <c r="AN8" s="2"/>
      <c r="AO8" s="2"/>
      <c r="AP8" s="2"/>
      <c r="AQ8" s="2"/>
      <c r="AR8" s="2"/>
    </row>
    <row r="9" spans="1:62" x14ac:dyDescent="0.2">
      <c r="A9" s="1" t="s">
        <v>66</v>
      </c>
      <c r="B9" s="3">
        <f>AVERAGE($C$5:$AL$5)+2*STDEV($C$5:$AL$5)</f>
        <v>4.4341358636506747E-2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62" x14ac:dyDescent="0.2">
      <c r="A10" s="1" t="s">
        <v>67</v>
      </c>
      <c r="B10" s="3">
        <f>MAX( AVERAGE($C$5:$AL$5)-2*STDEV($C$5:$AL$5), 0)</f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62" x14ac:dyDescent="0.2">
      <c r="A11" s="1" t="s">
        <v>68</v>
      </c>
      <c r="B11" s="3">
        <f>AVERAGE($C$5:$AL$5)+STDEV($C$5:$AL$5)</f>
        <v>3.1844320429120235E-2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62" x14ac:dyDescent="0.2">
      <c r="A12" s="1" t="s">
        <v>69</v>
      </c>
      <c r="B12" s="3">
        <f>MAX( AVERAGE($C$5:$AL$5)-STDEV($C$5:$AL$5), 0)</f>
        <v>6.8502440143472076E-3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"/>
  <sheetViews>
    <sheetView topLeftCell="A3" zoomScaleNormal="100" workbookViewId="0">
      <selection activeCell="C6" sqref="C6:AL8"/>
    </sheetView>
  </sheetViews>
  <sheetFormatPr defaultColWidth="9.125" defaultRowHeight="14.25" x14ac:dyDescent="0.2"/>
  <cols>
    <col min="1" max="1" width="15.375" style="1" customWidth="1"/>
    <col min="2" max="2" width="12.875" style="1" customWidth="1"/>
    <col min="3" max="3" width="9.625" style="1" bestFit="1" customWidth="1"/>
    <col min="4" max="16384" width="9.125" style="1"/>
  </cols>
  <sheetData>
    <row r="1" spans="1:62" s="8" customFormat="1" x14ac:dyDescent="0.2">
      <c r="A1" s="8" t="s">
        <v>65</v>
      </c>
      <c r="C1" s="9">
        <v>4</v>
      </c>
      <c r="D1" s="9">
        <v>6</v>
      </c>
      <c r="E1" s="9">
        <v>7</v>
      </c>
      <c r="F1" s="9">
        <v>5</v>
      </c>
      <c r="G1" s="9">
        <v>7</v>
      </c>
      <c r="H1" s="9">
        <v>3</v>
      </c>
      <c r="I1" s="9">
        <v>1</v>
      </c>
      <c r="J1" s="9">
        <v>4</v>
      </c>
      <c r="K1" s="9">
        <v>2</v>
      </c>
      <c r="L1" s="9">
        <v>4</v>
      </c>
      <c r="M1" s="9">
        <v>2</v>
      </c>
      <c r="N1" s="9">
        <v>3</v>
      </c>
      <c r="O1" s="10">
        <v>4</v>
      </c>
      <c r="P1" s="10">
        <v>5</v>
      </c>
      <c r="Q1" s="10">
        <v>3</v>
      </c>
      <c r="R1" s="10">
        <v>1</v>
      </c>
      <c r="S1" s="10">
        <v>4</v>
      </c>
      <c r="T1" s="10">
        <v>6</v>
      </c>
      <c r="U1" s="10">
        <v>2</v>
      </c>
      <c r="V1" s="10">
        <v>2</v>
      </c>
      <c r="W1" s="10">
        <v>3</v>
      </c>
      <c r="X1" s="10">
        <v>3</v>
      </c>
      <c r="Y1" s="10">
        <v>3</v>
      </c>
      <c r="Z1" s="10">
        <v>2</v>
      </c>
      <c r="AA1" s="10">
        <v>4</v>
      </c>
      <c r="AB1" s="10">
        <v>1</v>
      </c>
      <c r="AC1" s="10">
        <v>0</v>
      </c>
      <c r="AD1" s="10">
        <v>2</v>
      </c>
      <c r="AE1" s="10">
        <v>0</v>
      </c>
      <c r="AF1" s="10">
        <v>1</v>
      </c>
      <c r="AG1" s="10">
        <v>2</v>
      </c>
      <c r="AH1" s="10">
        <v>1</v>
      </c>
      <c r="AI1" s="10">
        <v>3</v>
      </c>
      <c r="AJ1" s="10">
        <v>0</v>
      </c>
      <c r="AK1" s="10">
        <v>0</v>
      </c>
      <c r="AL1" s="10">
        <v>4</v>
      </c>
    </row>
    <row r="2" spans="1:62" s="8" customFormat="1" x14ac:dyDescent="0.2">
      <c r="A2" s="8" t="s">
        <v>70</v>
      </c>
      <c r="C2" s="9">
        <v>147</v>
      </c>
      <c r="D2" s="9">
        <v>461</v>
      </c>
      <c r="E2" s="9">
        <v>305</v>
      </c>
      <c r="F2" s="9">
        <v>159</v>
      </c>
      <c r="G2" s="9">
        <v>314</v>
      </c>
      <c r="H2" s="9">
        <v>133</v>
      </c>
      <c r="I2" s="9">
        <v>160</v>
      </c>
      <c r="J2" s="9">
        <v>165</v>
      </c>
      <c r="K2" s="9">
        <v>97</v>
      </c>
      <c r="L2" s="9">
        <v>96</v>
      </c>
      <c r="M2" s="9">
        <v>80</v>
      </c>
      <c r="N2" s="9">
        <v>134</v>
      </c>
      <c r="O2" s="10">
        <v>132</v>
      </c>
      <c r="P2" s="10">
        <v>132</v>
      </c>
      <c r="Q2" s="10">
        <v>91</v>
      </c>
      <c r="R2" s="10">
        <v>130</v>
      </c>
      <c r="S2" s="10">
        <v>200</v>
      </c>
      <c r="T2" s="10">
        <v>103</v>
      </c>
      <c r="U2" s="10">
        <v>76</v>
      </c>
      <c r="V2" s="10">
        <v>83</v>
      </c>
      <c r="W2" s="10">
        <v>140</v>
      </c>
      <c r="X2" s="10">
        <v>127</v>
      </c>
      <c r="Y2" s="10">
        <v>162</v>
      </c>
      <c r="Z2" s="10">
        <v>129</v>
      </c>
      <c r="AA2" s="9">
        <v>264</v>
      </c>
      <c r="AB2" s="9">
        <v>168</v>
      </c>
      <c r="AC2" s="9">
        <v>102</v>
      </c>
      <c r="AD2" s="9">
        <v>175</v>
      </c>
      <c r="AE2" s="9">
        <v>96</v>
      </c>
      <c r="AF2" s="9">
        <v>82</v>
      </c>
      <c r="AG2" s="9">
        <v>170</v>
      </c>
      <c r="AH2" s="9">
        <v>135</v>
      </c>
      <c r="AI2" s="9">
        <v>210</v>
      </c>
      <c r="AJ2" s="9">
        <v>117</v>
      </c>
      <c r="AK2" s="9">
        <v>87</v>
      </c>
      <c r="AL2" s="9">
        <v>181</v>
      </c>
    </row>
    <row r="4" spans="1:62" s="6" customFormat="1" x14ac:dyDescent="0.2">
      <c r="A4" s="5" t="s">
        <v>36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 t="s">
        <v>18</v>
      </c>
      <c r="V4" s="7" t="s">
        <v>19</v>
      </c>
      <c r="W4" s="7" t="s">
        <v>20</v>
      </c>
      <c r="X4" s="7" t="s">
        <v>21</v>
      </c>
      <c r="Y4" s="7" t="s">
        <v>22</v>
      </c>
      <c r="Z4" s="7" t="s">
        <v>23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28</v>
      </c>
      <c r="AF4" s="7" t="s">
        <v>29</v>
      </c>
      <c r="AG4" s="7" t="s">
        <v>30</v>
      </c>
      <c r="AH4" s="7" t="s">
        <v>31</v>
      </c>
      <c r="AI4" s="7" t="s">
        <v>32</v>
      </c>
      <c r="AJ4" s="7" t="s">
        <v>33</v>
      </c>
      <c r="AK4" s="7" t="s">
        <v>34</v>
      </c>
      <c r="AL4" s="7" t="s">
        <v>35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46</v>
      </c>
      <c r="AT4" s="7" t="s">
        <v>47</v>
      </c>
      <c r="AU4" s="7" t="s">
        <v>48</v>
      </c>
      <c r="AV4" s="7" t="s">
        <v>49</v>
      </c>
      <c r="AW4" s="7" t="s">
        <v>50</v>
      </c>
      <c r="AX4" s="7" t="s">
        <v>51</v>
      </c>
      <c r="AY4" s="7" t="s">
        <v>52</v>
      </c>
      <c r="AZ4" s="7" t="s">
        <v>53</v>
      </c>
      <c r="BA4" s="7" t="s">
        <v>54</v>
      </c>
      <c r="BB4" s="7" t="s">
        <v>55</v>
      </c>
      <c r="BC4" s="7" t="s">
        <v>56</v>
      </c>
      <c r="BD4" s="7" t="s">
        <v>57</v>
      </c>
      <c r="BE4" s="7" t="s">
        <v>58</v>
      </c>
      <c r="BF4" s="7" t="s">
        <v>59</v>
      </c>
      <c r="BG4" s="7" t="s">
        <v>60</v>
      </c>
      <c r="BH4" s="7" t="s">
        <v>61</v>
      </c>
      <c r="BI4" s="7" t="s">
        <v>62</v>
      </c>
      <c r="BJ4" s="7" t="s">
        <v>63</v>
      </c>
    </row>
    <row r="5" spans="1:62" x14ac:dyDescent="0.2">
      <c r="A5" s="1" t="s">
        <v>64</v>
      </c>
      <c r="C5" s="4">
        <f>C1/C2</f>
        <v>2.7210884353741496E-2</v>
      </c>
      <c r="D5" s="4">
        <f t="shared" ref="D5:AL5" si="0">D1/D2</f>
        <v>1.3015184381778741E-2</v>
      </c>
      <c r="E5" s="4">
        <f t="shared" si="0"/>
        <v>2.2950819672131147E-2</v>
      </c>
      <c r="F5" s="4">
        <f t="shared" si="0"/>
        <v>3.1446540880503145E-2</v>
      </c>
      <c r="G5" s="4">
        <f t="shared" si="0"/>
        <v>2.2292993630573247E-2</v>
      </c>
      <c r="H5" s="4">
        <f t="shared" si="0"/>
        <v>2.2556390977443608E-2</v>
      </c>
      <c r="I5" s="4">
        <f t="shared" si="0"/>
        <v>6.2500000000000003E-3</v>
      </c>
      <c r="J5" s="4">
        <f t="shared" si="0"/>
        <v>2.4242424242424242E-2</v>
      </c>
      <c r="K5" s="4">
        <f t="shared" si="0"/>
        <v>2.0618556701030927E-2</v>
      </c>
      <c r="L5" s="4">
        <f t="shared" si="0"/>
        <v>4.1666666666666664E-2</v>
      </c>
      <c r="M5" s="4">
        <f t="shared" si="0"/>
        <v>2.5000000000000001E-2</v>
      </c>
      <c r="N5" s="4">
        <f t="shared" si="0"/>
        <v>2.2388059701492536E-2</v>
      </c>
      <c r="O5" s="4">
        <f t="shared" si="0"/>
        <v>3.0303030303030304E-2</v>
      </c>
      <c r="P5" s="4">
        <f t="shared" si="0"/>
        <v>3.787878787878788E-2</v>
      </c>
      <c r="Q5" s="4">
        <f t="shared" si="0"/>
        <v>3.2967032967032968E-2</v>
      </c>
      <c r="R5" s="4">
        <f t="shared" si="0"/>
        <v>7.6923076923076927E-3</v>
      </c>
      <c r="S5" s="4">
        <f t="shared" si="0"/>
        <v>0.02</v>
      </c>
      <c r="T5" s="4">
        <f t="shared" si="0"/>
        <v>5.8252427184466021E-2</v>
      </c>
      <c r="U5" s="4">
        <f t="shared" si="0"/>
        <v>2.6315789473684209E-2</v>
      </c>
      <c r="V5" s="4">
        <f t="shared" si="0"/>
        <v>2.4096385542168676E-2</v>
      </c>
      <c r="W5" s="4">
        <f t="shared" si="0"/>
        <v>2.1428571428571429E-2</v>
      </c>
      <c r="X5" s="4">
        <f t="shared" si="0"/>
        <v>2.3622047244094488E-2</v>
      </c>
      <c r="Y5" s="4">
        <f t="shared" si="0"/>
        <v>1.8518518518518517E-2</v>
      </c>
      <c r="Z5" s="4">
        <f t="shared" si="0"/>
        <v>1.5503875968992248E-2</v>
      </c>
      <c r="AA5" s="4">
        <f t="shared" si="0"/>
        <v>1.5151515151515152E-2</v>
      </c>
      <c r="AB5" s="4">
        <f t="shared" si="0"/>
        <v>5.9523809523809521E-3</v>
      </c>
      <c r="AC5" s="4">
        <f t="shared" si="0"/>
        <v>0</v>
      </c>
      <c r="AD5" s="4">
        <f t="shared" si="0"/>
        <v>1.1428571428571429E-2</v>
      </c>
      <c r="AE5" s="4">
        <f t="shared" si="0"/>
        <v>0</v>
      </c>
      <c r="AF5" s="4">
        <f t="shared" si="0"/>
        <v>1.2195121951219513E-2</v>
      </c>
      <c r="AG5" s="4">
        <f t="shared" si="0"/>
        <v>1.1764705882352941E-2</v>
      </c>
      <c r="AH5" s="4">
        <f t="shared" si="0"/>
        <v>7.4074074074074077E-3</v>
      </c>
      <c r="AI5" s="4">
        <f t="shared" si="0"/>
        <v>1.4285714285714285E-2</v>
      </c>
      <c r="AJ5" s="4">
        <f t="shared" si="0"/>
        <v>0</v>
      </c>
      <c r="AK5" s="4">
        <f t="shared" si="0"/>
        <v>0</v>
      </c>
      <c r="AL5" s="4">
        <f t="shared" si="0"/>
        <v>2.2099447513812154E-2</v>
      </c>
    </row>
    <row r="6" spans="1:62" x14ac:dyDescent="0.2">
      <c r="A6" s="1" t="s">
        <v>37</v>
      </c>
      <c r="B6" s="3">
        <f>AVERAGE($C$5:$AL$5)</f>
        <v>1.9347282221733722E-2</v>
      </c>
      <c r="C6" s="3">
        <f>AVERAGE($C$5:$S$5)</f>
        <v>2.4028216473467333E-2</v>
      </c>
      <c r="D6" s="3">
        <f t="shared" ref="D6:U6" si="1">AVERAGE($C$5:$S$5)</f>
        <v>2.4028216473467333E-2</v>
      </c>
      <c r="E6" s="3">
        <f t="shared" si="1"/>
        <v>2.4028216473467333E-2</v>
      </c>
      <c r="F6" s="3">
        <f t="shared" si="1"/>
        <v>2.4028216473467333E-2</v>
      </c>
      <c r="G6" s="3">
        <f t="shared" si="1"/>
        <v>2.4028216473467333E-2</v>
      </c>
      <c r="H6" s="3">
        <f t="shared" si="1"/>
        <v>2.4028216473467333E-2</v>
      </c>
      <c r="I6" s="3">
        <f t="shared" si="1"/>
        <v>2.4028216473467333E-2</v>
      </c>
      <c r="J6" s="3">
        <f t="shared" si="1"/>
        <v>2.4028216473467333E-2</v>
      </c>
      <c r="K6" s="3">
        <f t="shared" si="1"/>
        <v>2.4028216473467333E-2</v>
      </c>
      <c r="L6" s="3">
        <f t="shared" si="1"/>
        <v>2.4028216473467333E-2</v>
      </c>
      <c r="M6" s="3">
        <f t="shared" si="1"/>
        <v>2.4028216473467333E-2</v>
      </c>
      <c r="N6" s="3">
        <f t="shared" si="1"/>
        <v>2.4028216473467333E-2</v>
      </c>
      <c r="O6" s="3">
        <f t="shared" si="1"/>
        <v>2.4028216473467333E-2</v>
      </c>
      <c r="P6" s="3">
        <f t="shared" si="1"/>
        <v>2.4028216473467333E-2</v>
      </c>
      <c r="Q6" s="3">
        <f t="shared" si="1"/>
        <v>2.4028216473467333E-2</v>
      </c>
      <c r="R6" s="3">
        <f t="shared" si="1"/>
        <v>2.4028216473467333E-2</v>
      </c>
      <c r="S6" s="3">
        <f t="shared" si="1"/>
        <v>2.4028216473467333E-2</v>
      </c>
      <c r="T6" s="3">
        <f t="shared" si="1"/>
        <v>2.4028216473467333E-2</v>
      </c>
      <c r="U6" s="3">
        <f t="shared" si="1"/>
        <v>2.4028216473467333E-2</v>
      </c>
      <c r="V6" s="3"/>
      <c r="W6" s="3"/>
      <c r="X6" s="3"/>
      <c r="Y6" s="3"/>
      <c r="Z6" s="3"/>
      <c r="AA6" s="3"/>
      <c r="AB6" s="3">
        <f>AVERAGE($AB$5:$AL$5)</f>
        <v>7.7393954019507891E-3</v>
      </c>
      <c r="AC6" s="3">
        <f t="shared" ref="AC6:AL6" si="2">AVERAGE($AB$5:$AL$5)</f>
        <v>7.7393954019507891E-3</v>
      </c>
      <c r="AD6" s="3">
        <f t="shared" si="2"/>
        <v>7.7393954019507891E-3</v>
      </c>
      <c r="AE6" s="3">
        <f t="shared" si="2"/>
        <v>7.7393954019507891E-3</v>
      </c>
      <c r="AF6" s="3">
        <f t="shared" si="2"/>
        <v>7.7393954019507891E-3</v>
      </c>
      <c r="AG6" s="3">
        <f t="shared" si="2"/>
        <v>7.7393954019507891E-3</v>
      </c>
      <c r="AH6" s="3">
        <f t="shared" si="2"/>
        <v>7.7393954019507891E-3</v>
      </c>
      <c r="AI6" s="3">
        <f t="shared" si="2"/>
        <v>7.7393954019507891E-3</v>
      </c>
      <c r="AJ6" s="3">
        <f t="shared" si="2"/>
        <v>7.7393954019507891E-3</v>
      </c>
      <c r="AK6" s="3">
        <f t="shared" si="2"/>
        <v>7.7393954019507891E-3</v>
      </c>
      <c r="AL6" s="3">
        <f t="shared" si="2"/>
        <v>7.7393954019507891E-3</v>
      </c>
      <c r="AM6" s="3"/>
      <c r="AN6" s="3"/>
      <c r="AO6" s="2"/>
      <c r="AP6" s="2"/>
      <c r="AQ6" s="2"/>
      <c r="AR6" s="2"/>
    </row>
    <row r="7" spans="1:62" x14ac:dyDescent="0.2">
      <c r="A7" s="1" t="s">
        <v>44</v>
      </c>
      <c r="B7" s="3">
        <f>AVERAGE($C$5:$AL$5)+3*STDEV($C$5:$AL$5)</f>
        <v>5.6838396843893267E-2</v>
      </c>
      <c r="C7" s="3">
        <f>AVERAGE($C$5:$S$5)+3*STDEV($C$5:$S$5)</f>
        <v>5.2384509320440475E-2</v>
      </c>
      <c r="D7" s="3">
        <f t="shared" ref="D7:U7" si="3">AVERAGE($C$5:$S$5)+3*STDEV($C$5:$S$5)</f>
        <v>5.2384509320440475E-2</v>
      </c>
      <c r="E7" s="3">
        <f t="shared" si="3"/>
        <v>5.2384509320440475E-2</v>
      </c>
      <c r="F7" s="3">
        <f t="shared" si="3"/>
        <v>5.2384509320440475E-2</v>
      </c>
      <c r="G7" s="3">
        <f t="shared" si="3"/>
        <v>5.2384509320440475E-2</v>
      </c>
      <c r="H7" s="3">
        <f t="shared" si="3"/>
        <v>5.2384509320440475E-2</v>
      </c>
      <c r="I7" s="3">
        <f t="shared" si="3"/>
        <v>5.2384509320440475E-2</v>
      </c>
      <c r="J7" s="3">
        <f t="shared" si="3"/>
        <v>5.2384509320440475E-2</v>
      </c>
      <c r="K7" s="3">
        <f t="shared" si="3"/>
        <v>5.2384509320440475E-2</v>
      </c>
      <c r="L7" s="3">
        <f t="shared" si="3"/>
        <v>5.2384509320440475E-2</v>
      </c>
      <c r="M7" s="3">
        <f t="shared" si="3"/>
        <v>5.2384509320440475E-2</v>
      </c>
      <c r="N7" s="3">
        <f t="shared" si="3"/>
        <v>5.2384509320440475E-2</v>
      </c>
      <c r="O7" s="3">
        <f t="shared" si="3"/>
        <v>5.2384509320440475E-2</v>
      </c>
      <c r="P7" s="3">
        <f t="shared" si="3"/>
        <v>5.2384509320440475E-2</v>
      </c>
      <c r="Q7" s="3">
        <f t="shared" si="3"/>
        <v>5.2384509320440475E-2</v>
      </c>
      <c r="R7" s="3">
        <f t="shared" si="3"/>
        <v>5.2384509320440475E-2</v>
      </c>
      <c r="S7" s="3">
        <f t="shared" si="3"/>
        <v>5.2384509320440475E-2</v>
      </c>
      <c r="T7" s="3">
        <f t="shared" si="3"/>
        <v>5.2384509320440475E-2</v>
      </c>
      <c r="U7" s="3">
        <f t="shared" si="3"/>
        <v>5.2384509320440475E-2</v>
      </c>
      <c r="V7" s="3"/>
      <c r="W7" s="3"/>
      <c r="X7" s="3"/>
      <c r="Y7" s="3"/>
      <c r="Z7" s="3"/>
      <c r="AA7" s="3"/>
      <c r="AB7" s="3">
        <f>AVERAGE($AB$5:$AL$5)+3*STDEV($AB$5:$AL$5)</f>
        <v>2.9818022376379177E-2</v>
      </c>
      <c r="AC7" s="3">
        <f t="shared" ref="AC7:AL7" si="4">AVERAGE($AB$5:$AL$5)+3*STDEV($AB$5:$AL$5)</f>
        <v>2.9818022376379177E-2</v>
      </c>
      <c r="AD7" s="3">
        <f t="shared" si="4"/>
        <v>2.9818022376379177E-2</v>
      </c>
      <c r="AE7" s="3">
        <f t="shared" si="4"/>
        <v>2.9818022376379177E-2</v>
      </c>
      <c r="AF7" s="3">
        <f t="shared" si="4"/>
        <v>2.9818022376379177E-2</v>
      </c>
      <c r="AG7" s="3">
        <f t="shared" si="4"/>
        <v>2.9818022376379177E-2</v>
      </c>
      <c r="AH7" s="3">
        <f t="shared" si="4"/>
        <v>2.9818022376379177E-2</v>
      </c>
      <c r="AI7" s="3">
        <f t="shared" si="4"/>
        <v>2.9818022376379177E-2</v>
      </c>
      <c r="AJ7" s="3">
        <f t="shared" si="4"/>
        <v>2.9818022376379177E-2</v>
      </c>
      <c r="AK7" s="3">
        <f t="shared" si="4"/>
        <v>2.9818022376379177E-2</v>
      </c>
      <c r="AL7" s="3">
        <f t="shared" si="4"/>
        <v>2.9818022376379177E-2</v>
      </c>
      <c r="AM7" s="3"/>
      <c r="AN7" s="3"/>
      <c r="AO7" s="2"/>
      <c r="AP7" s="2"/>
      <c r="AQ7" s="2"/>
      <c r="AR7" s="2"/>
    </row>
    <row r="8" spans="1:62" x14ac:dyDescent="0.2">
      <c r="A8" s="1" t="s">
        <v>45</v>
      </c>
      <c r="B8" s="3">
        <f>MAX( AVERAGE($C$5:$AL$5)-3*STDEV($C$5:$AL$5), 0)</f>
        <v>0</v>
      </c>
      <c r="C8" s="3">
        <f>MAX( AVERAGE($C$5:$S$5)-3*STDEV($C$5:$S$5), 0)</f>
        <v>0</v>
      </c>
      <c r="D8" s="3">
        <f t="shared" ref="D8:U8" si="5">MAX( AVERAGE($C$5:$S$5)-3*STDEV($C$5:$S$5), 0)</f>
        <v>0</v>
      </c>
      <c r="E8" s="3">
        <f t="shared" si="5"/>
        <v>0</v>
      </c>
      <c r="F8" s="3">
        <f t="shared" si="5"/>
        <v>0</v>
      </c>
      <c r="G8" s="3">
        <f t="shared" si="5"/>
        <v>0</v>
      </c>
      <c r="H8" s="3">
        <f t="shared" si="5"/>
        <v>0</v>
      </c>
      <c r="I8" s="3">
        <f t="shared" si="5"/>
        <v>0</v>
      </c>
      <c r="J8" s="3">
        <f t="shared" si="5"/>
        <v>0</v>
      </c>
      <c r="K8" s="3">
        <f t="shared" si="5"/>
        <v>0</v>
      </c>
      <c r="L8" s="3">
        <f t="shared" si="5"/>
        <v>0</v>
      </c>
      <c r="M8" s="3">
        <f t="shared" si="5"/>
        <v>0</v>
      </c>
      <c r="N8" s="3">
        <f t="shared" si="5"/>
        <v>0</v>
      </c>
      <c r="O8" s="3">
        <f t="shared" si="5"/>
        <v>0</v>
      </c>
      <c r="P8" s="3">
        <f t="shared" si="5"/>
        <v>0</v>
      </c>
      <c r="Q8" s="3">
        <f t="shared" si="5"/>
        <v>0</v>
      </c>
      <c r="R8" s="3">
        <f t="shared" si="5"/>
        <v>0</v>
      </c>
      <c r="S8" s="3">
        <f t="shared" si="5"/>
        <v>0</v>
      </c>
      <c r="T8" s="3">
        <f t="shared" si="5"/>
        <v>0</v>
      </c>
      <c r="U8" s="3">
        <f t="shared" si="5"/>
        <v>0</v>
      </c>
      <c r="V8" s="3"/>
      <c r="W8" s="3"/>
      <c r="X8" s="3"/>
      <c r="Y8" s="3"/>
      <c r="Z8" s="3"/>
      <c r="AA8" s="3"/>
      <c r="AB8" s="3">
        <f>MAX( AVERAGE($C$5:$AL$5)-3*STDEV($C$5:$AL$5), 0)</f>
        <v>0</v>
      </c>
      <c r="AC8" s="3">
        <f t="shared" ref="AC8:AL8" si="6">MAX( AVERAGE($C$5:$AL$5)-3*STDEV($C$5:$AL$5), 0)</f>
        <v>0</v>
      </c>
      <c r="AD8" s="3">
        <f t="shared" si="6"/>
        <v>0</v>
      </c>
      <c r="AE8" s="3">
        <f t="shared" si="6"/>
        <v>0</v>
      </c>
      <c r="AF8" s="3">
        <f t="shared" si="6"/>
        <v>0</v>
      </c>
      <c r="AG8" s="3">
        <f t="shared" si="6"/>
        <v>0</v>
      </c>
      <c r="AH8" s="3">
        <f t="shared" si="6"/>
        <v>0</v>
      </c>
      <c r="AI8" s="3">
        <f t="shared" si="6"/>
        <v>0</v>
      </c>
      <c r="AJ8" s="3">
        <f t="shared" si="6"/>
        <v>0</v>
      </c>
      <c r="AK8" s="3">
        <f t="shared" si="6"/>
        <v>0</v>
      </c>
      <c r="AL8" s="3">
        <f t="shared" si="6"/>
        <v>0</v>
      </c>
      <c r="AM8" s="2"/>
      <c r="AN8" s="2"/>
      <c r="AO8" s="2"/>
      <c r="AP8" s="2"/>
      <c r="AQ8" s="2"/>
      <c r="AR8" s="2"/>
    </row>
    <row r="9" spans="1:62" x14ac:dyDescent="0.2">
      <c r="A9" s="1" t="s">
        <v>66</v>
      </c>
      <c r="B9" s="3">
        <f>AVERAGE($C$5:$AL$5)+2*STDEV($C$5:$AL$5)</f>
        <v>4.4341358636506747E-2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62" x14ac:dyDescent="0.2">
      <c r="A10" s="1" t="s">
        <v>67</v>
      </c>
      <c r="B10" s="3">
        <f>MAX( AVERAGE($C$5:$AL$5)-2*STDEV($C$5:$AL$5), 0)</f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62" x14ac:dyDescent="0.2">
      <c r="A11" s="1" t="s">
        <v>68</v>
      </c>
      <c r="B11" s="3">
        <f>AVERAGE($C$5:$AL$5)+STDEV($C$5:$AL$5)</f>
        <v>3.1844320429120235E-2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62" x14ac:dyDescent="0.2">
      <c r="A12" s="1" t="s">
        <v>69</v>
      </c>
      <c r="B12" s="3">
        <f>MAX( AVERAGE($C$5:$AL$5)-STDEV($C$5:$AL$5), 0)</f>
        <v>6.8502440143472076E-3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2"/>
  <sheetViews>
    <sheetView topLeftCell="U1" zoomScaleNormal="100" workbookViewId="0">
      <selection activeCell="C6" sqref="C6:AL10"/>
    </sheetView>
  </sheetViews>
  <sheetFormatPr defaultColWidth="9.125" defaultRowHeight="14.25" x14ac:dyDescent="0.2"/>
  <cols>
    <col min="1" max="1" width="15.375" style="1" customWidth="1"/>
    <col min="2" max="2" width="12.875" style="1" customWidth="1"/>
    <col min="3" max="3" width="9.625" style="1" bestFit="1" customWidth="1"/>
    <col min="4" max="16384" width="9.125" style="1"/>
  </cols>
  <sheetData>
    <row r="1" spans="1:62" s="8" customFormat="1" x14ac:dyDescent="0.2">
      <c r="A1" s="8" t="s">
        <v>65</v>
      </c>
      <c r="C1" s="9">
        <v>4</v>
      </c>
      <c r="D1" s="9">
        <v>6</v>
      </c>
      <c r="E1" s="9">
        <v>7</v>
      </c>
      <c r="F1" s="9">
        <v>5</v>
      </c>
      <c r="G1" s="9">
        <v>7</v>
      </c>
      <c r="H1" s="9">
        <v>3</v>
      </c>
      <c r="I1" s="9">
        <v>1</v>
      </c>
      <c r="J1" s="9">
        <v>4</v>
      </c>
      <c r="K1" s="9">
        <v>2</v>
      </c>
      <c r="L1" s="9">
        <v>4</v>
      </c>
      <c r="M1" s="9">
        <v>2</v>
      </c>
      <c r="N1" s="9">
        <v>3</v>
      </c>
      <c r="O1" s="10">
        <v>4</v>
      </c>
      <c r="P1" s="10">
        <v>5</v>
      </c>
      <c r="Q1" s="10">
        <v>3</v>
      </c>
      <c r="R1" s="10">
        <v>1</v>
      </c>
      <c r="S1" s="10">
        <v>4</v>
      </c>
      <c r="T1" s="10">
        <v>6</v>
      </c>
      <c r="U1" s="10">
        <v>2</v>
      </c>
      <c r="V1" s="10">
        <v>2</v>
      </c>
      <c r="W1" s="10">
        <v>3</v>
      </c>
      <c r="X1" s="10">
        <v>3</v>
      </c>
      <c r="Y1" s="10">
        <v>3</v>
      </c>
      <c r="Z1" s="10">
        <v>2</v>
      </c>
      <c r="AA1" s="10">
        <v>4</v>
      </c>
      <c r="AB1" s="10">
        <v>1</v>
      </c>
      <c r="AC1" s="10">
        <v>0</v>
      </c>
      <c r="AD1" s="10">
        <v>2</v>
      </c>
      <c r="AE1" s="10">
        <v>0</v>
      </c>
      <c r="AF1" s="10">
        <v>1</v>
      </c>
      <c r="AG1" s="10">
        <v>2</v>
      </c>
      <c r="AH1" s="10">
        <v>1</v>
      </c>
      <c r="AI1" s="10">
        <v>3</v>
      </c>
      <c r="AJ1" s="10">
        <v>0</v>
      </c>
      <c r="AK1" s="10">
        <v>0</v>
      </c>
      <c r="AL1" s="10">
        <v>4</v>
      </c>
    </row>
    <row r="2" spans="1:62" s="8" customFormat="1" x14ac:dyDescent="0.2">
      <c r="A2" s="8" t="s">
        <v>70</v>
      </c>
      <c r="C2" s="9">
        <v>147</v>
      </c>
      <c r="D2" s="9">
        <v>461</v>
      </c>
      <c r="E2" s="9">
        <v>305</v>
      </c>
      <c r="F2" s="9">
        <v>159</v>
      </c>
      <c r="G2" s="9">
        <v>314</v>
      </c>
      <c r="H2" s="9">
        <v>133</v>
      </c>
      <c r="I2" s="9">
        <v>160</v>
      </c>
      <c r="J2" s="9">
        <v>165</v>
      </c>
      <c r="K2" s="9">
        <v>97</v>
      </c>
      <c r="L2" s="9">
        <v>96</v>
      </c>
      <c r="M2" s="9">
        <v>80</v>
      </c>
      <c r="N2" s="9">
        <v>134</v>
      </c>
      <c r="O2" s="10">
        <v>132</v>
      </c>
      <c r="P2" s="10">
        <v>132</v>
      </c>
      <c r="Q2" s="10">
        <v>91</v>
      </c>
      <c r="R2" s="10">
        <v>130</v>
      </c>
      <c r="S2" s="10">
        <v>200</v>
      </c>
      <c r="T2" s="10">
        <v>103</v>
      </c>
      <c r="U2" s="10">
        <v>76</v>
      </c>
      <c r="V2" s="10">
        <v>83</v>
      </c>
      <c r="W2" s="10">
        <v>140</v>
      </c>
      <c r="X2" s="10">
        <v>127</v>
      </c>
      <c r="Y2" s="10">
        <v>162</v>
      </c>
      <c r="Z2" s="10">
        <v>129</v>
      </c>
      <c r="AA2" s="9">
        <v>264</v>
      </c>
      <c r="AB2" s="9">
        <v>168</v>
      </c>
      <c r="AC2" s="9">
        <v>102</v>
      </c>
      <c r="AD2" s="9">
        <v>175</v>
      </c>
      <c r="AE2" s="9">
        <v>96</v>
      </c>
      <c r="AF2" s="9">
        <v>82</v>
      </c>
      <c r="AG2" s="9">
        <v>170</v>
      </c>
      <c r="AH2" s="9">
        <v>135</v>
      </c>
      <c r="AI2" s="9">
        <v>210</v>
      </c>
      <c r="AJ2" s="9">
        <v>117</v>
      </c>
      <c r="AK2" s="9">
        <v>87</v>
      </c>
      <c r="AL2" s="9">
        <v>181</v>
      </c>
    </row>
    <row r="4" spans="1:62" s="6" customFormat="1" x14ac:dyDescent="0.2">
      <c r="A4" s="5" t="s">
        <v>36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 t="s">
        <v>18</v>
      </c>
      <c r="V4" s="7" t="s">
        <v>19</v>
      </c>
      <c r="W4" s="7" t="s">
        <v>20</v>
      </c>
      <c r="X4" s="7" t="s">
        <v>21</v>
      </c>
      <c r="Y4" s="7" t="s">
        <v>22</v>
      </c>
      <c r="Z4" s="7" t="s">
        <v>23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28</v>
      </c>
      <c r="AF4" s="7" t="s">
        <v>29</v>
      </c>
      <c r="AG4" s="7" t="s">
        <v>30</v>
      </c>
      <c r="AH4" s="7" t="s">
        <v>31</v>
      </c>
      <c r="AI4" s="7" t="s">
        <v>32</v>
      </c>
      <c r="AJ4" s="7" t="s">
        <v>33</v>
      </c>
      <c r="AK4" s="7" t="s">
        <v>34</v>
      </c>
      <c r="AL4" s="7" t="s">
        <v>35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46</v>
      </c>
      <c r="AT4" s="7" t="s">
        <v>47</v>
      </c>
      <c r="AU4" s="7" t="s">
        <v>48</v>
      </c>
      <c r="AV4" s="7" t="s">
        <v>49</v>
      </c>
      <c r="AW4" s="7" t="s">
        <v>50</v>
      </c>
      <c r="AX4" s="7" t="s">
        <v>51</v>
      </c>
      <c r="AY4" s="7" t="s">
        <v>52</v>
      </c>
      <c r="AZ4" s="7" t="s">
        <v>53</v>
      </c>
      <c r="BA4" s="7" t="s">
        <v>54</v>
      </c>
      <c r="BB4" s="7" t="s">
        <v>55</v>
      </c>
      <c r="BC4" s="7" t="s">
        <v>56</v>
      </c>
      <c r="BD4" s="7" t="s">
        <v>57</v>
      </c>
      <c r="BE4" s="7" t="s">
        <v>58</v>
      </c>
      <c r="BF4" s="7" t="s">
        <v>59</v>
      </c>
      <c r="BG4" s="7" t="s">
        <v>60</v>
      </c>
      <c r="BH4" s="7" t="s">
        <v>61</v>
      </c>
      <c r="BI4" s="7" t="s">
        <v>62</v>
      </c>
      <c r="BJ4" s="7" t="s">
        <v>63</v>
      </c>
    </row>
    <row r="5" spans="1:62" x14ac:dyDescent="0.2">
      <c r="A5" s="1" t="s">
        <v>64</v>
      </c>
      <c r="C5" s="4">
        <f>C1/C2</f>
        <v>2.7210884353741496E-2</v>
      </c>
      <c r="D5" s="4">
        <f t="shared" ref="D5:AL5" si="0">D1/D2</f>
        <v>1.3015184381778741E-2</v>
      </c>
      <c r="E5" s="4">
        <f t="shared" si="0"/>
        <v>2.2950819672131147E-2</v>
      </c>
      <c r="F5" s="4">
        <f t="shared" si="0"/>
        <v>3.1446540880503145E-2</v>
      </c>
      <c r="G5" s="4">
        <f t="shared" si="0"/>
        <v>2.2292993630573247E-2</v>
      </c>
      <c r="H5" s="4">
        <f t="shared" si="0"/>
        <v>2.2556390977443608E-2</v>
      </c>
      <c r="I5" s="4">
        <f t="shared" si="0"/>
        <v>6.2500000000000003E-3</v>
      </c>
      <c r="J5" s="4">
        <f t="shared" si="0"/>
        <v>2.4242424242424242E-2</v>
      </c>
      <c r="K5" s="4">
        <f t="shared" si="0"/>
        <v>2.0618556701030927E-2</v>
      </c>
      <c r="L5" s="4">
        <f t="shared" si="0"/>
        <v>4.1666666666666664E-2</v>
      </c>
      <c r="M5" s="4">
        <f t="shared" si="0"/>
        <v>2.5000000000000001E-2</v>
      </c>
      <c r="N5" s="4">
        <f t="shared" si="0"/>
        <v>2.2388059701492536E-2</v>
      </c>
      <c r="O5" s="4">
        <f t="shared" si="0"/>
        <v>3.0303030303030304E-2</v>
      </c>
      <c r="P5" s="4">
        <f t="shared" si="0"/>
        <v>3.787878787878788E-2</v>
      </c>
      <c r="Q5" s="4">
        <f t="shared" si="0"/>
        <v>3.2967032967032968E-2</v>
      </c>
      <c r="R5" s="4">
        <f t="shared" si="0"/>
        <v>7.6923076923076927E-3</v>
      </c>
      <c r="S5" s="4">
        <f t="shared" si="0"/>
        <v>0.02</v>
      </c>
      <c r="T5" s="4">
        <f t="shared" si="0"/>
        <v>5.8252427184466021E-2</v>
      </c>
      <c r="U5" s="4">
        <f t="shared" si="0"/>
        <v>2.6315789473684209E-2</v>
      </c>
      <c r="V5" s="4">
        <f t="shared" si="0"/>
        <v>2.4096385542168676E-2</v>
      </c>
      <c r="W5" s="4">
        <f t="shared" si="0"/>
        <v>2.1428571428571429E-2</v>
      </c>
      <c r="X5" s="4">
        <f t="shared" si="0"/>
        <v>2.3622047244094488E-2</v>
      </c>
      <c r="Y5" s="4">
        <f t="shared" si="0"/>
        <v>1.8518518518518517E-2</v>
      </c>
      <c r="Z5" s="4">
        <f t="shared" si="0"/>
        <v>1.5503875968992248E-2</v>
      </c>
      <c r="AA5" s="4">
        <f t="shared" si="0"/>
        <v>1.5151515151515152E-2</v>
      </c>
      <c r="AB5" s="4">
        <f t="shared" si="0"/>
        <v>5.9523809523809521E-3</v>
      </c>
      <c r="AC5" s="4">
        <f t="shared" si="0"/>
        <v>0</v>
      </c>
      <c r="AD5" s="4">
        <f t="shared" si="0"/>
        <v>1.1428571428571429E-2</v>
      </c>
      <c r="AE5" s="4">
        <f t="shared" si="0"/>
        <v>0</v>
      </c>
      <c r="AF5" s="4">
        <f t="shared" si="0"/>
        <v>1.2195121951219513E-2</v>
      </c>
      <c r="AG5" s="4">
        <f t="shared" si="0"/>
        <v>1.1764705882352941E-2</v>
      </c>
      <c r="AH5" s="4">
        <f t="shared" si="0"/>
        <v>7.4074074074074077E-3</v>
      </c>
      <c r="AI5" s="4">
        <f t="shared" si="0"/>
        <v>1.4285714285714285E-2</v>
      </c>
      <c r="AJ5" s="4">
        <f t="shared" si="0"/>
        <v>0</v>
      </c>
      <c r="AK5" s="4">
        <f t="shared" si="0"/>
        <v>0</v>
      </c>
      <c r="AL5" s="4">
        <f t="shared" si="0"/>
        <v>2.2099447513812154E-2</v>
      </c>
    </row>
    <row r="6" spans="1:62" x14ac:dyDescent="0.2">
      <c r="A6" s="1" t="s">
        <v>37</v>
      </c>
      <c r="B6" s="3">
        <f>AVERAGE($C$5:$AL$5)</f>
        <v>1.9347282221733722E-2</v>
      </c>
      <c r="C6" s="3">
        <f>AVERAGE($C$5:$S$5)</f>
        <v>2.4028216473467333E-2</v>
      </c>
      <c r="D6" s="3">
        <f t="shared" ref="D6:U6" si="1">AVERAGE($C$5:$S$5)</f>
        <v>2.4028216473467333E-2</v>
      </c>
      <c r="E6" s="3">
        <f t="shared" si="1"/>
        <v>2.4028216473467333E-2</v>
      </c>
      <c r="F6" s="3">
        <f t="shared" si="1"/>
        <v>2.4028216473467333E-2</v>
      </c>
      <c r="G6" s="3">
        <f t="shared" si="1"/>
        <v>2.4028216473467333E-2</v>
      </c>
      <c r="H6" s="3">
        <f t="shared" si="1"/>
        <v>2.4028216473467333E-2</v>
      </c>
      <c r="I6" s="3">
        <f t="shared" si="1"/>
        <v>2.4028216473467333E-2</v>
      </c>
      <c r="J6" s="3">
        <f t="shared" si="1"/>
        <v>2.4028216473467333E-2</v>
      </c>
      <c r="K6" s="3">
        <f t="shared" si="1"/>
        <v>2.4028216473467333E-2</v>
      </c>
      <c r="L6" s="3">
        <f t="shared" si="1"/>
        <v>2.4028216473467333E-2</v>
      </c>
      <c r="M6" s="3">
        <f t="shared" si="1"/>
        <v>2.4028216473467333E-2</v>
      </c>
      <c r="N6" s="3">
        <f t="shared" si="1"/>
        <v>2.4028216473467333E-2</v>
      </c>
      <c r="O6" s="3">
        <f t="shared" si="1"/>
        <v>2.4028216473467333E-2</v>
      </c>
      <c r="P6" s="3">
        <f t="shared" si="1"/>
        <v>2.4028216473467333E-2</v>
      </c>
      <c r="Q6" s="3">
        <f t="shared" si="1"/>
        <v>2.4028216473467333E-2</v>
      </c>
      <c r="R6" s="3">
        <f t="shared" si="1"/>
        <v>2.4028216473467333E-2</v>
      </c>
      <c r="S6" s="3">
        <f t="shared" si="1"/>
        <v>2.4028216473467333E-2</v>
      </c>
      <c r="T6" s="3">
        <f t="shared" si="1"/>
        <v>2.4028216473467333E-2</v>
      </c>
      <c r="U6" s="3">
        <f t="shared" si="1"/>
        <v>2.4028216473467333E-2</v>
      </c>
      <c r="V6" s="3"/>
      <c r="W6" s="3"/>
      <c r="X6" s="3"/>
      <c r="Y6" s="3"/>
      <c r="Z6" s="3"/>
      <c r="AA6" s="3"/>
      <c r="AB6" s="3">
        <f>AVERAGE($AB$5:$AL$5)</f>
        <v>7.7393954019507891E-3</v>
      </c>
      <c r="AC6" s="3">
        <f t="shared" ref="AC6:AL6" si="2">AVERAGE($AB$5:$AL$5)</f>
        <v>7.7393954019507891E-3</v>
      </c>
      <c r="AD6" s="3">
        <f t="shared" si="2"/>
        <v>7.7393954019507891E-3</v>
      </c>
      <c r="AE6" s="3">
        <f t="shared" si="2"/>
        <v>7.7393954019507891E-3</v>
      </c>
      <c r="AF6" s="3">
        <f t="shared" si="2"/>
        <v>7.7393954019507891E-3</v>
      </c>
      <c r="AG6" s="3">
        <f t="shared" si="2"/>
        <v>7.7393954019507891E-3</v>
      </c>
      <c r="AH6" s="3">
        <f t="shared" si="2"/>
        <v>7.7393954019507891E-3</v>
      </c>
      <c r="AI6" s="3">
        <f t="shared" si="2"/>
        <v>7.7393954019507891E-3</v>
      </c>
      <c r="AJ6" s="3">
        <f t="shared" si="2"/>
        <v>7.7393954019507891E-3</v>
      </c>
      <c r="AK6" s="3">
        <f t="shared" si="2"/>
        <v>7.7393954019507891E-3</v>
      </c>
      <c r="AL6" s="3">
        <f t="shared" si="2"/>
        <v>7.7393954019507891E-3</v>
      </c>
      <c r="AM6" s="3"/>
      <c r="AN6" s="3"/>
      <c r="AO6" s="2"/>
      <c r="AP6" s="2"/>
      <c r="AQ6" s="2"/>
      <c r="AR6" s="2"/>
    </row>
    <row r="7" spans="1:62" x14ac:dyDescent="0.2">
      <c r="A7" s="1" t="s">
        <v>44</v>
      </c>
      <c r="B7" s="3">
        <f>AVERAGE($C$5:$AL$5)+3*STDEV($C$5:$AL$5)</f>
        <v>5.6838396843893267E-2</v>
      </c>
      <c r="C7" s="3">
        <f>AVERAGE($C$5:$S$5)+3*STDEV($C$5:$S$5)</f>
        <v>5.2384509320440475E-2</v>
      </c>
      <c r="D7" s="3">
        <f t="shared" ref="D7:U7" si="3">AVERAGE($C$5:$S$5)+3*STDEV($C$5:$S$5)</f>
        <v>5.2384509320440475E-2</v>
      </c>
      <c r="E7" s="3">
        <f t="shared" si="3"/>
        <v>5.2384509320440475E-2</v>
      </c>
      <c r="F7" s="3">
        <f t="shared" si="3"/>
        <v>5.2384509320440475E-2</v>
      </c>
      <c r="G7" s="3">
        <f t="shared" si="3"/>
        <v>5.2384509320440475E-2</v>
      </c>
      <c r="H7" s="3">
        <f t="shared" si="3"/>
        <v>5.2384509320440475E-2</v>
      </c>
      <c r="I7" s="3">
        <f t="shared" si="3"/>
        <v>5.2384509320440475E-2</v>
      </c>
      <c r="J7" s="3">
        <f t="shared" si="3"/>
        <v>5.2384509320440475E-2</v>
      </c>
      <c r="K7" s="3">
        <f t="shared" si="3"/>
        <v>5.2384509320440475E-2</v>
      </c>
      <c r="L7" s="3">
        <f t="shared" si="3"/>
        <v>5.2384509320440475E-2</v>
      </c>
      <c r="M7" s="3">
        <f t="shared" si="3"/>
        <v>5.2384509320440475E-2</v>
      </c>
      <c r="N7" s="3">
        <f t="shared" si="3"/>
        <v>5.2384509320440475E-2</v>
      </c>
      <c r="O7" s="3">
        <f t="shared" si="3"/>
        <v>5.2384509320440475E-2</v>
      </c>
      <c r="P7" s="3">
        <f t="shared" si="3"/>
        <v>5.2384509320440475E-2</v>
      </c>
      <c r="Q7" s="3">
        <f t="shared" si="3"/>
        <v>5.2384509320440475E-2</v>
      </c>
      <c r="R7" s="3">
        <f t="shared" si="3"/>
        <v>5.2384509320440475E-2</v>
      </c>
      <c r="S7" s="3">
        <f t="shared" si="3"/>
        <v>5.2384509320440475E-2</v>
      </c>
      <c r="T7" s="3">
        <f t="shared" si="3"/>
        <v>5.2384509320440475E-2</v>
      </c>
      <c r="U7" s="3">
        <f t="shared" si="3"/>
        <v>5.2384509320440475E-2</v>
      </c>
      <c r="V7" s="3"/>
      <c r="W7" s="3"/>
      <c r="X7" s="3"/>
      <c r="Y7" s="3"/>
      <c r="Z7" s="3"/>
      <c r="AA7" s="3"/>
      <c r="AB7" s="3">
        <f>AVERAGE($AB$5:$AL$5)+3*STDEV($AB$5:$AL$5)</f>
        <v>2.9818022376379177E-2</v>
      </c>
      <c r="AC7" s="3">
        <f t="shared" ref="AC7:AL7" si="4">AVERAGE($AB$5:$AL$5)+3*STDEV($AB$5:$AL$5)</f>
        <v>2.9818022376379177E-2</v>
      </c>
      <c r="AD7" s="3">
        <f t="shared" si="4"/>
        <v>2.9818022376379177E-2</v>
      </c>
      <c r="AE7" s="3">
        <f t="shared" si="4"/>
        <v>2.9818022376379177E-2</v>
      </c>
      <c r="AF7" s="3">
        <f t="shared" si="4"/>
        <v>2.9818022376379177E-2</v>
      </c>
      <c r="AG7" s="3">
        <f t="shared" si="4"/>
        <v>2.9818022376379177E-2</v>
      </c>
      <c r="AH7" s="3">
        <f t="shared" si="4"/>
        <v>2.9818022376379177E-2</v>
      </c>
      <c r="AI7" s="3">
        <f t="shared" si="4"/>
        <v>2.9818022376379177E-2</v>
      </c>
      <c r="AJ7" s="3">
        <f t="shared" si="4"/>
        <v>2.9818022376379177E-2</v>
      </c>
      <c r="AK7" s="3">
        <f t="shared" si="4"/>
        <v>2.9818022376379177E-2</v>
      </c>
      <c r="AL7" s="3">
        <f t="shared" si="4"/>
        <v>2.9818022376379177E-2</v>
      </c>
      <c r="AM7" s="3"/>
      <c r="AN7" s="3"/>
      <c r="AO7" s="2"/>
      <c r="AP7" s="2"/>
      <c r="AQ7" s="2"/>
      <c r="AR7" s="2"/>
    </row>
    <row r="8" spans="1:62" x14ac:dyDescent="0.2">
      <c r="A8" s="1" t="s">
        <v>45</v>
      </c>
      <c r="B8" s="3">
        <f>MAX( AVERAGE($C$5:$AL$5)-3*STDEV($C$5:$AL$5), 0)</f>
        <v>0</v>
      </c>
      <c r="C8" s="3">
        <f>MAX( AVERAGE($C$5:$S$5)-3*STDEV($C$5:$S$5), 0)</f>
        <v>0</v>
      </c>
      <c r="D8" s="3">
        <f t="shared" ref="D8:U8" si="5">MAX( AVERAGE($C$5:$S$5)-3*STDEV($C$5:$S$5), 0)</f>
        <v>0</v>
      </c>
      <c r="E8" s="3">
        <f t="shared" si="5"/>
        <v>0</v>
      </c>
      <c r="F8" s="3">
        <f t="shared" si="5"/>
        <v>0</v>
      </c>
      <c r="G8" s="3">
        <f t="shared" si="5"/>
        <v>0</v>
      </c>
      <c r="H8" s="3">
        <f t="shared" si="5"/>
        <v>0</v>
      </c>
      <c r="I8" s="3">
        <f t="shared" si="5"/>
        <v>0</v>
      </c>
      <c r="J8" s="3">
        <f t="shared" si="5"/>
        <v>0</v>
      </c>
      <c r="K8" s="3">
        <f t="shared" si="5"/>
        <v>0</v>
      </c>
      <c r="L8" s="3">
        <f t="shared" si="5"/>
        <v>0</v>
      </c>
      <c r="M8" s="3">
        <f t="shared" si="5"/>
        <v>0</v>
      </c>
      <c r="N8" s="3">
        <f t="shared" si="5"/>
        <v>0</v>
      </c>
      <c r="O8" s="3">
        <f t="shared" si="5"/>
        <v>0</v>
      </c>
      <c r="P8" s="3">
        <f t="shared" si="5"/>
        <v>0</v>
      </c>
      <c r="Q8" s="3">
        <f t="shared" si="5"/>
        <v>0</v>
      </c>
      <c r="R8" s="3">
        <f t="shared" si="5"/>
        <v>0</v>
      </c>
      <c r="S8" s="3">
        <f t="shared" si="5"/>
        <v>0</v>
      </c>
      <c r="T8" s="3">
        <f t="shared" si="5"/>
        <v>0</v>
      </c>
      <c r="U8" s="3">
        <f t="shared" si="5"/>
        <v>0</v>
      </c>
      <c r="V8" s="3"/>
      <c r="W8" s="3"/>
      <c r="X8" s="3"/>
      <c r="Y8" s="3"/>
      <c r="Z8" s="3"/>
      <c r="AA8" s="3"/>
      <c r="AB8" s="3">
        <f>MAX( AVERAGE($C$5:$AL$5)-3*STDEV($C$5:$AL$5), 0)</f>
        <v>0</v>
      </c>
      <c r="AC8" s="3">
        <f t="shared" ref="AC8:AL8" si="6">MAX( AVERAGE($C$5:$AL$5)-3*STDEV($C$5:$AL$5), 0)</f>
        <v>0</v>
      </c>
      <c r="AD8" s="3">
        <f t="shared" si="6"/>
        <v>0</v>
      </c>
      <c r="AE8" s="3">
        <f t="shared" si="6"/>
        <v>0</v>
      </c>
      <c r="AF8" s="3">
        <f t="shared" si="6"/>
        <v>0</v>
      </c>
      <c r="AG8" s="3">
        <f t="shared" si="6"/>
        <v>0</v>
      </c>
      <c r="AH8" s="3">
        <f t="shared" si="6"/>
        <v>0</v>
      </c>
      <c r="AI8" s="3">
        <f t="shared" si="6"/>
        <v>0</v>
      </c>
      <c r="AJ8" s="3">
        <f t="shared" si="6"/>
        <v>0</v>
      </c>
      <c r="AK8" s="3">
        <f t="shared" si="6"/>
        <v>0</v>
      </c>
      <c r="AL8" s="3">
        <f t="shared" si="6"/>
        <v>0</v>
      </c>
      <c r="AM8" s="2"/>
      <c r="AN8" s="2"/>
      <c r="AO8" s="2"/>
      <c r="AP8" s="2"/>
      <c r="AQ8" s="2"/>
      <c r="AR8" s="2"/>
    </row>
    <row r="9" spans="1:62" x14ac:dyDescent="0.2">
      <c r="A9" s="1" t="s">
        <v>66</v>
      </c>
      <c r="B9" s="3">
        <f>AVERAGE($C$5:$AL$5)+2*STDEV($C$5:$AL$5)</f>
        <v>4.4341358636506747E-2</v>
      </c>
      <c r="C9" s="3">
        <f>AVERAGE($C$5:$S$5)+2*STDEV($C$5:$S$5)</f>
        <v>4.2932411704782764E-2</v>
      </c>
      <c r="D9" s="3">
        <f t="shared" ref="D9:U9" si="7">AVERAGE($C$5:$S$5)+2*STDEV($C$5:$S$5)</f>
        <v>4.2932411704782764E-2</v>
      </c>
      <c r="E9" s="3">
        <f t="shared" si="7"/>
        <v>4.2932411704782764E-2</v>
      </c>
      <c r="F9" s="3">
        <f t="shared" si="7"/>
        <v>4.2932411704782764E-2</v>
      </c>
      <c r="G9" s="3">
        <f t="shared" si="7"/>
        <v>4.2932411704782764E-2</v>
      </c>
      <c r="H9" s="3">
        <f t="shared" si="7"/>
        <v>4.2932411704782764E-2</v>
      </c>
      <c r="I9" s="3">
        <f t="shared" si="7"/>
        <v>4.2932411704782764E-2</v>
      </c>
      <c r="J9" s="3">
        <f t="shared" si="7"/>
        <v>4.2932411704782764E-2</v>
      </c>
      <c r="K9" s="3">
        <f t="shared" si="7"/>
        <v>4.2932411704782764E-2</v>
      </c>
      <c r="L9" s="3">
        <f t="shared" si="7"/>
        <v>4.2932411704782764E-2</v>
      </c>
      <c r="M9" s="3">
        <f t="shared" si="7"/>
        <v>4.2932411704782764E-2</v>
      </c>
      <c r="N9" s="3">
        <f t="shared" si="7"/>
        <v>4.2932411704782764E-2</v>
      </c>
      <c r="O9" s="3">
        <f t="shared" si="7"/>
        <v>4.2932411704782764E-2</v>
      </c>
      <c r="P9" s="3">
        <f t="shared" si="7"/>
        <v>4.2932411704782764E-2</v>
      </c>
      <c r="Q9" s="3">
        <f t="shared" si="7"/>
        <v>4.2932411704782764E-2</v>
      </c>
      <c r="R9" s="3">
        <f t="shared" si="7"/>
        <v>4.2932411704782764E-2</v>
      </c>
      <c r="S9" s="3">
        <f t="shared" si="7"/>
        <v>4.2932411704782764E-2</v>
      </c>
      <c r="T9" s="3">
        <f t="shared" si="7"/>
        <v>4.2932411704782764E-2</v>
      </c>
      <c r="U9" s="3">
        <f t="shared" si="7"/>
        <v>4.2932411704782764E-2</v>
      </c>
      <c r="V9" s="3"/>
      <c r="W9" s="3"/>
      <c r="X9" s="3"/>
      <c r="Y9" s="3"/>
      <c r="Z9" s="3"/>
      <c r="AA9" s="3"/>
      <c r="AB9" s="3">
        <f>AVERAGE($AB$5:$AL$5)+2*STDEV($AB$5:$AL$5)</f>
        <v>2.2458480051569717E-2</v>
      </c>
      <c r="AC9" s="3">
        <f t="shared" ref="AC9:AL9" si="8">AVERAGE($AB$5:$AL$5)+2*STDEV($AB$5:$AL$5)</f>
        <v>2.2458480051569717E-2</v>
      </c>
      <c r="AD9" s="3">
        <f t="shared" si="8"/>
        <v>2.2458480051569717E-2</v>
      </c>
      <c r="AE9" s="3">
        <f t="shared" si="8"/>
        <v>2.2458480051569717E-2</v>
      </c>
      <c r="AF9" s="3">
        <f t="shared" si="8"/>
        <v>2.2458480051569717E-2</v>
      </c>
      <c r="AG9" s="3">
        <f t="shared" si="8"/>
        <v>2.2458480051569717E-2</v>
      </c>
      <c r="AH9" s="3">
        <f t="shared" si="8"/>
        <v>2.2458480051569717E-2</v>
      </c>
      <c r="AI9" s="3">
        <f t="shared" si="8"/>
        <v>2.2458480051569717E-2</v>
      </c>
      <c r="AJ9" s="3">
        <f t="shared" si="8"/>
        <v>2.2458480051569717E-2</v>
      </c>
      <c r="AK9" s="3">
        <f t="shared" si="8"/>
        <v>2.2458480051569717E-2</v>
      </c>
      <c r="AL9" s="3">
        <f t="shared" si="8"/>
        <v>2.2458480051569717E-2</v>
      </c>
    </row>
    <row r="10" spans="1:62" x14ac:dyDescent="0.2">
      <c r="A10" s="1" t="s">
        <v>67</v>
      </c>
      <c r="B10" s="3">
        <f>MAX( AVERAGE($C$5:$AL$5)-2*STDEV($C$5:$AL$5), 0)</f>
        <v>0</v>
      </c>
      <c r="C10" s="3">
        <f>MAX( AVERAGE($C$5:$S$5)-2*STDEV($C$5:$S$5), 0)</f>
        <v>5.1240212421519021E-3</v>
      </c>
      <c r="D10" s="3">
        <f t="shared" ref="D10:U10" si="9">MAX( AVERAGE($C$5:$S$5)-2*STDEV($C$5:$S$5), 0)</f>
        <v>5.1240212421519021E-3</v>
      </c>
      <c r="E10" s="3">
        <f t="shared" si="9"/>
        <v>5.1240212421519021E-3</v>
      </c>
      <c r="F10" s="3">
        <f t="shared" si="9"/>
        <v>5.1240212421519021E-3</v>
      </c>
      <c r="G10" s="3">
        <f t="shared" si="9"/>
        <v>5.1240212421519021E-3</v>
      </c>
      <c r="H10" s="3">
        <f t="shared" si="9"/>
        <v>5.1240212421519021E-3</v>
      </c>
      <c r="I10" s="3">
        <f t="shared" si="9"/>
        <v>5.1240212421519021E-3</v>
      </c>
      <c r="J10" s="3">
        <f t="shared" si="9"/>
        <v>5.1240212421519021E-3</v>
      </c>
      <c r="K10" s="3">
        <f t="shared" si="9"/>
        <v>5.1240212421519021E-3</v>
      </c>
      <c r="L10" s="3">
        <f t="shared" si="9"/>
        <v>5.1240212421519021E-3</v>
      </c>
      <c r="M10" s="3">
        <f t="shared" si="9"/>
        <v>5.1240212421519021E-3</v>
      </c>
      <c r="N10" s="3">
        <f t="shared" si="9"/>
        <v>5.1240212421519021E-3</v>
      </c>
      <c r="O10" s="3">
        <f t="shared" si="9"/>
        <v>5.1240212421519021E-3</v>
      </c>
      <c r="P10" s="3">
        <f t="shared" si="9"/>
        <v>5.1240212421519021E-3</v>
      </c>
      <c r="Q10" s="3">
        <f t="shared" si="9"/>
        <v>5.1240212421519021E-3</v>
      </c>
      <c r="R10" s="3">
        <f t="shared" si="9"/>
        <v>5.1240212421519021E-3</v>
      </c>
      <c r="S10" s="3">
        <f t="shared" si="9"/>
        <v>5.1240212421519021E-3</v>
      </c>
      <c r="T10" s="3">
        <f t="shared" si="9"/>
        <v>5.1240212421519021E-3</v>
      </c>
      <c r="U10" s="3">
        <f t="shared" si="9"/>
        <v>5.1240212421519021E-3</v>
      </c>
      <c r="V10" s="3"/>
      <c r="W10" s="3"/>
      <c r="X10" s="3"/>
      <c r="Y10" s="3"/>
      <c r="Z10" s="3"/>
      <c r="AA10" s="3"/>
      <c r="AB10" s="3">
        <f>MAX( AVERAGE($AB$5:$AL$5)-2*STDEV($AB$5:$AL$5), 0)</f>
        <v>0</v>
      </c>
      <c r="AC10" s="3">
        <f t="shared" ref="AC10:AL10" si="10">MAX( AVERAGE($AB$5:$AL$5)-2*STDEV($AB$5:$AL$5), 0)</f>
        <v>0</v>
      </c>
      <c r="AD10" s="3">
        <f t="shared" si="10"/>
        <v>0</v>
      </c>
      <c r="AE10" s="3">
        <f t="shared" si="10"/>
        <v>0</v>
      </c>
      <c r="AF10" s="3">
        <f t="shared" si="10"/>
        <v>0</v>
      </c>
      <c r="AG10" s="3">
        <f t="shared" si="10"/>
        <v>0</v>
      </c>
      <c r="AH10" s="3">
        <f t="shared" si="10"/>
        <v>0</v>
      </c>
      <c r="AI10" s="3">
        <f t="shared" si="10"/>
        <v>0</v>
      </c>
      <c r="AJ10" s="3">
        <f t="shared" si="10"/>
        <v>0</v>
      </c>
      <c r="AK10" s="3">
        <f t="shared" si="10"/>
        <v>0</v>
      </c>
      <c r="AL10" s="3">
        <f t="shared" si="10"/>
        <v>0</v>
      </c>
    </row>
    <row r="11" spans="1:62" x14ac:dyDescent="0.2">
      <c r="A11" s="1" t="s">
        <v>68</v>
      </c>
      <c r="B11" s="3">
        <f>AVERAGE($C$5:$AL$5)+STDEV($C$5:$AL$5)</f>
        <v>3.1844320429120235E-2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62" x14ac:dyDescent="0.2">
      <c r="A12" s="1" t="s">
        <v>69</v>
      </c>
      <c r="B12" s="3">
        <f>MAX( AVERAGE($C$5:$AL$5)-STDEV($C$5:$AL$5), 0)</f>
        <v>6.8502440143472076E-3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Front</vt:lpstr>
      <vt:lpstr>p-chart</vt:lpstr>
      <vt:lpstr>x-chart</vt:lpstr>
      <vt:lpstr>Demo 1</vt:lpstr>
      <vt:lpstr>Demo 2</vt:lpstr>
      <vt:lpstr>Demo 3</vt:lpstr>
      <vt:lpstr>Demo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passorn</cp:lastModifiedBy>
  <dcterms:created xsi:type="dcterms:W3CDTF">2018-03-27T13:27:39Z</dcterms:created>
  <dcterms:modified xsi:type="dcterms:W3CDTF">2018-08-24T06:33:03Z</dcterms:modified>
</cp:coreProperties>
</file>